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A\Desktop\PARA GOBIERNO EN LINEA\"/>
    </mc:Choice>
  </mc:AlternateContent>
  <bookViews>
    <workbookView xWindow="0" yWindow="0" windowWidth="28800" windowHeight="120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3" i="1" l="1"/>
  <c r="X33" i="1"/>
  <c r="W33" i="1"/>
  <c r="AE33" i="1" s="1"/>
  <c r="AF32" i="1"/>
  <c r="X32" i="1"/>
  <c r="W32" i="1"/>
  <c r="AE32" i="1" s="1"/>
  <c r="AF31" i="1"/>
  <c r="X31" i="1"/>
  <c r="W31" i="1"/>
  <c r="AE31" i="1" s="1"/>
  <c r="AF30" i="1"/>
  <c r="X30" i="1"/>
  <c r="W30" i="1"/>
  <c r="AE30" i="1" s="1"/>
  <c r="AF29" i="1"/>
  <c r="X29" i="1"/>
  <c r="W29" i="1"/>
  <c r="AE29" i="1" s="1"/>
  <c r="AF28" i="1"/>
  <c r="X28" i="1"/>
  <c r="W28" i="1"/>
  <c r="AE28" i="1" s="1"/>
  <c r="AI27" i="1"/>
  <c r="AF27" i="1"/>
  <c r="X27" i="1"/>
  <c r="W27" i="1"/>
  <c r="AE27" i="1" s="1"/>
  <c r="AF26" i="1"/>
  <c r="X26" i="1"/>
  <c r="W26" i="1"/>
  <c r="AE26" i="1" s="1"/>
  <c r="AF25" i="1"/>
  <c r="X25" i="1"/>
  <c r="W25" i="1"/>
  <c r="AE25" i="1" s="1"/>
  <c r="AF24" i="1"/>
  <c r="X24" i="1"/>
  <c r="W24" i="1"/>
  <c r="AE24" i="1" s="1"/>
  <c r="AF23" i="1"/>
  <c r="X23" i="1"/>
  <c r="W23" i="1"/>
  <c r="AE23" i="1" s="1"/>
  <c r="AF22" i="1"/>
  <c r="X22" i="1"/>
  <c r="W22" i="1"/>
  <c r="AE22" i="1" s="1"/>
  <c r="AF21" i="1"/>
  <c r="X21" i="1"/>
  <c r="W21" i="1"/>
  <c r="AE21" i="1" s="1"/>
  <c r="AF20" i="1"/>
  <c r="X20" i="1"/>
  <c r="W20" i="1"/>
  <c r="AE20" i="1" s="1"/>
  <c r="AF19" i="1"/>
  <c r="X19" i="1"/>
  <c r="W19" i="1"/>
  <c r="AE19" i="1" s="1"/>
  <c r="AF18" i="1"/>
  <c r="X18" i="1"/>
  <c r="W18" i="1"/>
  <c r="AE18" i="1" s="1"/>
  <c r="AF17" i="1"/>
  <c r="X17" i="1"/>
  <c r="W17" i="1"/>
  <c r="AE17" i="1" s="1"/>
  <c r="AF16" i="1"/>
  <c r="X16" i="1"/>
  <c r="W16" i="1"/>
  <c r="AE16" i="1" s="1"/>
  <c r="AF15" i="1"/>
  <c r="X15" i="1"/>
  <c r="W15" i="1"/>
  <c r="AE15" i="1" s="1"/>
  <c r="AF14" i="1"/>
  <c r="X14" i="1"/>
  <c r="W14" i="1"/>
  <c r="AE14" i="1" s="1"/>
  <c r="AF13" i="1"/>
  <c r="X13" i="1"/>
  <c r="W13" i="1"/>
  <c r="AE13" i="1" s="1"/>
  <c r="AF12" i="1"/>
  <c r="X12" i="1"/>
  <c r="W12" i="1"/>
  <c r="AE12" i="1" s="1"/>
  <c r="AF11" i="1"/>
  <c r="X11" i="1"/>
  <c r="W11" i="1"/>
  <c r="AE11" i="1" s="1"/>
  <c r="AF10" i="1"/>
  <c r="X10" i="1"/>
  <c r="W10" i="1"/>
  <c r="AE10" i="1" s="1"/>
  <c r="AF9" i="1"/>
  <c r="X9" i="1"/>
  <c r="W9" i="1"/>
  <c r="AE9" i="1" s="1"/>
  <c r="AF8" i="1"/>
  <c r="X8" i="1"/>
  <c r="W8" i="1"/>
  <c r="AE8" i="1" s="1"/>
  <c r="AH7" i="1"/>
  <c r="AH9" i="1" s="1"/>
  <c r="AF7" i="1"/>
  <c r="X7" i="1"/>
  <c r="W7" i="1"/>
  <c r="AE7" i="1" s="1"/>
  <c r="AF6" i="1"/>
  <c r="X6" i="1"/>
  <c r="W6" i="1"/>
  <c r="AE6" i="1" s="1"/>
  <c r="AH5" i="1"/>
  <c r="AF5" i="1"/>
  <c r="X5" i="1"/>
  <c r="W5" i="1"/>
  <c r="AE5" i="1" s="1"/>
  <c r="AF4" i="1"/>
  <c r="X4" i="1"/>
  <c r="W4" i="1"/>
  <c r="AE4" i="1" s="1"/>
  <c r="AF3" i="1"/>
  <c r="X3" i="1"/>
  <c r="W3" i="1"/>
  <c r="AE3" i="1" s="1"/>
</calcChain>
</file>

<file path=xl/sharedStrings.xml><?xml version="1.0" encoding="utf-8"?>
<sst xmlns="http://schemas.openxmlformats.org/spreadsheetml/2006/main" count="351" uniqueCount="176">
  <si>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</si>
  <si>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</si>
  <si>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</si>
  <si>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</si>
  <si>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</si>
  <si>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RUBRO PRESUPUESTAL</t>
  </si>
  <si>
    <t>No CDP</t>
  </si>
  <si>
    <t>FECHA DE EXPEDICION DEL CDP</t>
  </si>
  <si>
    <t>VALOR CDP</t>
  </si>
  <si>
    <t>CLASE DE PERSONA</t>
  </si>
  <si>
    <t>Cédula / Nit Del Contratista</t>
  </si>
  <si>
    <t>NOMBRE DEL CONTRATISTA</t>
  </si>
  <si>
    <t>CORREO ELECTRONICO</t>
  </si>
  <si>
    <t xml:space="preserve">Numero de Telefono </t>
  </si>
  <si>
    <t>Cédula / Nit Del Supervisor</t>
  </si>
  <si>
    <t>NOMBRE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</si>
  <si>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</si>
  <si>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</si>
  <si>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</si>
  <si>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</si>
  <si>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</si>
  <si>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COMPROMISO</t>
  </si>
  <si>
    <t>VALOR DEL COMPROMISO</t>
  </si>
  <si>
    <t>FECHA DE EXPEDICION DEL  COMPROMISO</t>
  </si>
  <si>
    <t>FECHA DE ADICION, PRORROGA O MODIFICACION</t>
  </si>
  <si>
    <t>ADICIONES Y PRORROGAS</t>
  </si>
  <si>
    <t>VALOR FINAL DEL CONTRATO</t>
  </si>
  <si>
    <t>Fecha Terminación FINAL del Contrato</t>
  </si>
  <si>
    <t>No. CDP ADICION</t>
  </si>
  <si>
    <t>No. RP ADICION</t>
  </si>
  <si>
    <t>VALOR ADICION</t>
  </si>
  <si>
    <t>Prorroga Unidad de Ejecucion</t>
  </si>
  <si>
    <t>Plazo Numero de Unidades</t>
  </si>
  <si>
    <t>PRESTACION DE SERVICIOS</t>
  </si>
  <si>
    <t>NATURAL</t>
  </si>
  <si>
    <t>ANGELICA ROBAYO PIÑEROS</t>
  </si>
  <si>
    <t>INTERNO</t>
  </si>
  <si>
    <t>MES</t>
  </si>
  <si>
    <t>DIAS</t>
  </si>
  <si>
    <t>JURIDICA</t>
  </si>
  <si>
    <t>GABRIEL GILBERTO CARDENAS BEJARANO</t>
  </si>
  <si>
    <t>VIVIANA ANDREA  MEJIA PEREZ</t>
  </si>
  <si>
    <t>PRESTACION DE SERVICIOS PROFESIONALES EN ENFERMERIA</t>
  </si>
  <si>
    <t>FRANZ LEONARDO SANCHEZ HERRERA</t>
  </si>
  <si>
    <t>fraleon1249@hotmail.com</t>
  </si>
  <si>
    <t>PRESTACION DE SERVICIOS PROFESIONALES COMO MEDICO GENERAL</t>
  </si>
  <si>
    <t>PRESTACION DE SERVICIOS PARA REALIZAR ACTIVIDADES DE ASEO Y DESINFECCION EN LAS AREAS ASISTENCIALES Y ADMINISTRATIVAS</t>
  </si>
  <si>
    <t>PRESTACION DE SERVICIOS COMO AUXILIAR DE LABORATORIO CLINICO</t>
  </si>
  <si>
    <t>PRESTACION DE SERVICIOS COMO AUXILIAR ADMINISTRATIVO (Facturacion)</t>
  </si>
  <si>
    <t>MARISELA ESCOBAR ROJAS</t>
  </si>
  <si>
    <t>dasangaes@gmail.com</t>
  </si>
  <si>
    <t>LINA BELLANID DAZA FUQUENE</t>
  </si>
  <si>
    <t>linadaza95@gmail.com</t>
  </si>
  <si>
    <t>JULIETH CATERINE ROJAS ALFONSO</t>
  </si>
  <si>
    <t>juliethcaterine@hotmail.com</t>
  </si>
  <si>
    <t>PRESTACION DE SERVICIOS COMO AUXILIAR ADMINISTRATIVO (SIAU)</t>
  </si>
  <si>
    <t>MARITZA PERAFAN RAMIREZ</t>
  </si>
  <si>
    <t>mpmry65@hotmail.com</t>
  </si>
  <si>
    <t>ericayantonella@hotmaill</t>
  </si>
  <si>
    <t>ROSA EMILIANA MELO LOAIZA</t>
  </si>
  <si>
    <t>PRESTACION DE SERVICIOS COMO AUXILIAR ADMINISTRATIVO (Cartera)</t>
  </si>
  <si>
    <t>MARIA ALEJANDRA LOPEZ TABARES</t>
  </si>
  <si>
    <t>marialopezabares85@gmail.com</t>
  </si>
  <si>
    <t>DAYRA DANIELA ESCOBAR ROJAS</t>
  </si>
  <si>
    <t>mamarom02@gmail.com</t>
  </si>
  <si>
    <t>YANN ANDREA CAMACHO MORENO</t>
  </si>
  <si>
    <t>yacm2394@gmail.com</t>
  </si>
  <si>
    <t>RODRIGO MIRANDA MONROY</t>
  </si>
  <si>
    <t>romimo1026@gmail.com</t>
  </si>
  <si>
    <t xml:space="preserve">PRESTACION DE SERVICIOS COMO TECNICO DE MANTENIMIENTO PARA REALIZAR ACTIVIDADES DE MANTENIMIENTO PREVENTIVO Y CORRECTIVO A EQUIPOS DE COMPUTO, IMPRESORAS, SERVIDORES, NASS Y SWITHC </t>
  </si>
  <si>
    <t>GABY MAURICIO CAICEDO QUINTERO</t>
  </si>
  <si>
    <t>theescorpion30@hotmail.com</t>
  </si>
  <si>
    <t>PRESTACION DE SERVICIOS COMO INGENIERO DE SISTEMAS PARA LA ESE HOSPITAL SAN JOSE DEL GUAVIARE</t>
  </si>
  <si>
    <t>JORGE ALEXIS PAZ BARRERA</t>
  </si>
  <si>
    <t>jorgebarrera&amp;@gmail.com</t>
  </si>
  <si>
    <t>PRESTACION DE SERVICIOS ESPECIALIZADOS EN RADIOLOGIA E IMÁGENES DIAGNOSTICAS</t>
  </si>
  <si>
    <t>900737308-1</t>
  </si>
  <si>
    <t xml:space="preserve">IMÁGENES DIAGNOSTICAS Y REHABILITACION S.A.S </t>
  </si>
  <si>
    <t>isaiasramonhortua@yahoo.com</t>
  </si>
  <si>
    <t>SUMINISTRO</t>
  </si>
  <si>
    <t>PRESTACION DE SERVICIOS PARA LA TOMA Y LECTURA DE ECOGRAFIAS A USUARIOS</t>
  </si>
  <si>
    <t>900224092-4</t>
  </si>
  <si>
    <t>MEDICENTER IPS EU</t>
  </si>
  <si>
    <t>medecenterips@hotmail.com</t>
  </si>
  <si>
    <t>COMPRAVENTA</t>
  </si>
  <si>
    <t>SERVICIO</t>
  </si>
  <si>
    <t>ANDRES FERNANDO HERNANDEZ CRESPO</t>
  </si>
  <si>
    <t>andrewfch@gmail.com</t>
  </si>
  <si>
    <t>DIVER FLAMINIO RENTERIA MOSQUERA</t>
  </si>
  <si>
    <t>flami27@hotmail.com</t>
  </si>
  <si>
    <t>SERVICIO DE RECOLECCION, TRANSPORTE, DISPOSICION FINAL E INCINERACION DE RESIDUOS SOLIDOS PELIGROSOS GENERADOS</t>
  </si>
  <si>
    <t>832001423-5</t>
  </si>
  <si>
    <t xml:space="preserve">ambientarsaesp@gmail.com </t>
  </si>
  <si>
    <t>CLAUDIA YINET VANEGAS FIGUEROA</t>
  </si>
  <si>
    <t>MARIELA ROJAS SALAZAR</t>
  </si>
  <si>
    <t>PRESTACION DE SERVICIOS COMO TECNICO ADMINISTRATIVO (Calidad)</t>
  </si>
  <si>
    <t>YARLEDY GARZON CACERES</t>
  </si>
  <si>
    <t>yarledygarzonc26@gmail.com</t>
  </si>
  <si>
    <t>EVERT JACINTO CORDERO TRINIDAD</t>
  </si>
  <si>
    <t>kathevert20@gmail.com</t>
  </si>
  <si>
    <t>DEISY DANIELA MORA CASTAÑEDA</t>
  </si>
  <si>
    <t>danimo16@hotmail.com</t>
  </si>
  <si>
    <t>900262879-5</t>
  </si>
  <si>
    <t>HIGH QUALITY SOLUTIONS L.A EU</t>
  </si>
  <si>
    <t>contacto@hqs.com.co</t>
  </si>
  <si>
    <t>PRESTACION DE SERVICIOS COMO AUXILIAR ADMINISTRATIVO (Trabajo Social)</t>
  </si>
  <si>
    <t>03/11/2020</t>
  </si>
  <si>
    <t>1662</t>
  </si>
  <si>
    <t>1705</t>
  </si>
  <si>
    <t xml:space="preserve">LUZ OVEIDA CANDELO MARIN </t>
  </si>
  <si>
    <t>luzmarina81@hotmail.com</t>
  </si>
  <si>
    <t>1702</t>
  </si>
  <si>
    <t>1676</t>
  </si>
  <si>
    <t>LISETH MAYERLY MENJURA GAITAN</t>
  </si>
  <si>
    <t>lisethmmg@gmail.com</t>
  </si>
  <si>
    <t>1657</t>
  </si>
  <si>
    <t>1658</t>
  </si>
  <si>
    <t>1667</t>
  </si>
  <si>
    <t>1620</t>
  </si>
  <si>
    <t>1616</t>
  </si>
  <si>
    <t>1618</t>
  </si>
  <si>
    <t>1617</t>
  </si>
  <si>
    <t>1619</t>
  </si>
  <si>
    <t xml:space="preserve">PRESTACION DE SERVICIOS PROFESIONALES DE APOYO AL AREA DE SISTEMA DE GESTION DE SEGURIDAD Y SALUD EN EL TRABAJO (SG-SST) </t>
  </si>
  <si>
    <t>1751</t>
  </si>
  <si>
    <t>BRISA MARINA DIAZ MELO</t>
  </si>
  <si>
    <t>04/11/2020</t>
  </si>
  <si>
    <t>SERVICIO DE HOSPEDAJE O ALOJAMIENTO DE LA PAGINA WEB, CERTIFICADO DE SEGURIDAD EN LINEA - SSL Y LICENCIMIENTO DE USO PLUGIN O COMPLEMENTOS</t>
  </si>
  <si>
    <t>1546</t>
  </si>
  <si>
    <t>HIGH QUALITY SOLUTIONS LA EU</t>
  </si>
  <si>
    <t>06/11/2020</t>
  </si>
  <si>
    <t>1677</t>
  </si>
  <si>
    <t>PRESTACION DE SERVICIOS PARA RELIZAR ACTIVIDADES DE MANTENIMIENTO HOSPITALARIO</t>
  </si>
  <si>
    <t>1752</t>
  </si>
  <si>
    <t>ABRAHAM ALVARADO SALINAS</t>
  </si>
  <si>
    <t>10/11/2020</t>
  </si>
  <si>
    <t>1722</t>
  </si>
  <si>
    <t>1692</t>
  </si>
  <si>
    <t>SANDRA LUCIA RIOS MENDEZ</t>
  </si>
  <si>
    <t>riosmende@gmail.com</t>
  </si>
  <si>
    <t>11/11/2020</t>
  </si>
  <si>
    <t>1719</t>
  </si>
  <si>
    <t>13/11/2020</t>
  </si>
  <si>
    <t>1574</t>
  </si>
  <si>
    <t>1766</t>
  </si>
  <si>
    <t>YERLI ESCOBAR ROJAS</t>
  </si>
  <si>
    <t>yerlitomasluci12345@gmail.com</t>
  </si>
  <si>
    <t>1699</t>
  </si>
  <si>
    <t>1728</t>
  </si>
  <si>
    <t>JUAN SEBASTIAN VILLA GARCIA</t>
  </si>
  <si>
    <t>juans.villag@campusug.com</t>
  </si>
  <si>
    <t xml:space="preserve">SUMINISTRO DE REPUESTOS PARA EQUPOS DE REFRIGERACION Y ACONDICIONAMIENTO DE AIRES </t>
  </si>
  <si>
    <t>1741</t>
  </si>
  <si>
    <t>900136235-3</t>
  </si>
  <si>
    <t>ELECTROMECANICA LA ESPERANZA EU</t>
  </si>
  <si>
    <t>torrestorov@gmail.com</t>
  </si>
  <si>
    <t>PRESTACION DE SERVICIOS PARA LA LECTURA DE RADIOLOGIA E IMÁGENES DIAGNOSTICAS A USUARIOS</t>
  </si>
  <si>
    <t>1770</t>
  </si>
  <si>
    <t>20/11/2020</t>
  </si>
  <si>
    <t>1784</t>
  </si>
  <si>
    <t>24/11/2020</t>
  </si>
  <si>
    <t>1785</t>
  </si>
  <si>
    <t>MELISSA DONADO CARRILLO</t>
  </si>
  <si>
    <t>melidc1301@gmail.com</t>
  </si>
  <si>
    <t>1787</t>
  </si>
  <si>
    <t>25/11/2020</t>
  </si>
  <si>
    <t xml:space="preserve">SERVICIO DE LICENCIAMIENTO DE CORREOS ELECTRONICOS INSTITUCIONALES </t>
  </si>
  <si>
    <t>1759</t>
  </si>
  <si>
    <t xml:space="preserve">COMPRAVENTA DE MANILLAS PARA LA IDENTIFICACION DE PACIENTES </t>
  </si>
  <si>
    <t>1774</t>
  </si>
  <si>
    <t>900351604-9</t>
  </si>
  <si>
    <t>LAC IMPRESORES SAS</t>
  </si>
  <si>
    <t>lacgrafico@gmail.com</t>
  </si>
  <si>
    <t>27/11/2020</t>
  </si>
  <si>
    <t>1760</t>
  </si>
  <si>
    <t>AMBIENTAR ESP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</si>
</sst>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0_ ;\-0\ "/>
    <numFmt numFmtId="165" formatCode="dd/mm/yyyy;@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8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2" fillId="0" borderId="2" xfId="2" applyFont="1" applyFill="1" applyBorder="1" applyAlignment="1">
      <alignment horizontal="right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1" fontId="2" fillId="0" borderId="2" xfId="2" applyFont="1" applyFill="1" applyBorder="1" applyAlignment="1">
      <alignment horizontal="center" vertical="center" wrapText="1"/>
    </xf>
    <xf numFmtId="41" fontId="4" fillId="0" borderId="2" xfId="2" applyFont="1" applyFill="1" applyBorder="1" applyAlignment="1">
      <alignment horizontal="left" vertical="center" wrapText="1"/>
    </xf>
    <xf numFmtId="41" fontId="3" fillId="0" borderId="2" xfId="2" applyFont="1" applyFill="1" applyBorder="1" applyAlignment="1">
      <alignment horizontal="center" vertical="center" wrapText="1"/>
    </xf>
    <xf numFmtId="41" fontId="2" fillId="0" borderId="1" xfId="2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1" fontId="5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41" fontId="8" fillId="0" borderId="0" xfId="2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1" fontId="2" fillId="0" borderId="3" xfId="2" applyFont="1" applyFill="1" applyBorder="1" applyAlignment="1">
      <alignment horizontal="right" vertical="center" wrapText="1"/>
    </xf>
    <xf numFmtId="41" fontId="2" fillId="0" borderId="3" xfId="2" applyFont="1" applyFill="1" applyBorder="1" applyAlignment="1">
      <alignment horizontal="center" vertical="center" wrapText="1"/>
    </xf>
    <xf numFmtId="41" fontId="4" fillId="0" borderId="3" xfId="2" applyFont="1" applyFill="1" applyBorder="1" applyAlignment="1">
      <alignment horizontal="left" vertical="center" wrapText="1"/>
    </xf>
    <xf numFmtId="41" fontId="3" fillId="0" borderId="3" xfId="2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1" fontId="2" fillId="0" borderId="1" xfId="2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41" fontId="3" fillId="0" borderId="0" xfId="2" applyFont="1" applyFill="1" applyAlignment="1">
      <alignment horizontal="center" vertical="center"/>
    </xf>
    <xf numFmtId="41" fontId="2" fillId="0" borderId="0" xfId="2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164" fontId="12" fillId="0" borderId="5" xfId="2" applyNumberFormat="1" applyFont="1" applyFill="1" applyBorder="1" applyAlignment="1">
      <alignment horizontal="right" vertical="center"/>
    </xf>
    <xf numFmtId="14" fontId="13" fillId="0" borderId="4" xfId="2" applyNumberFormat="1" applyFont="1" applyFill="1" applyBorder="1" applyAlignment="1">
      <alignment horizontal="right" vertical="center"/>
    </xf>
    <xf numFmtId="41" fontId="10" fillId="0" borderId="5" xfId="2" applyFont="1" applyFill="1" applyBorder="1" applyAlignment="1">
      <alignment horizontal="right" vertical="center" wrapText="1"/>
    </xf>
    <xf numFmtId="0" fontId="16" fillId="0" borderId="5" xfId="3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right" vertical="center"/>
    </xf>
    <xf numFmtId="41" fontId="11" fillId="0" borderId="5" xfId="2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41" fontId="10" fillId="0" borderId="4" xfId="2" applyFont="1" applyFill="1" applyBorder="1" applyAlignment="1">
      <alignment horizontal="center" vertical="center"/>
    </xf>
    <xf numFmtId="41" fontId="10" fillId="0" borderId="0" xfId="2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41" fontId="9" fillId="0" borderId="5" xfId="2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center" vertical="center"/>
    </xf>
    <xf numFmtId="41" fontId="9" fillId="0" borderId="5" xfId="2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166" fontId="11" fillId="0" borderId="5" xfId="1" applyNumberFormat="1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/>
    </xf>
    <xf numFmtId="41" fontId="14" fillId="0" borderId="5" xfId="2" applyFont="1" applyFill="1" applyBorder="1" applyAlignment="1">
      <alignment horizontal="left" vertical="center"/>
    </xf>
    <xf numFmtId="41" fontId="10" fillId="0" borderId="5" xfId="2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41" fontId="9" fillId="0" borderId="5" xfId="2" applyFont="1" applyFill="1" applyBorder="1" applyAlignment="1">
      <alignment horizontal="right" vertical="center" wrapText="1"/>
    </xf>
    <xf numFmtId="41" fontId="9" fillId="0" borderId="5" xfId="2" applyFont="1" applyFill="1" applyBorder="1" applyAlignment="1">
      <alignment horizontal="left" vertical="center" wrapText="1"/>
    </xf>
    <xf numFmtId="41" fontId="19" fillId="0" borderId="5" xfId="2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/>
    </xf>
    <xf numFmtId="3" fontId="10" fillId="0" borderId="5" xfId="0" applyNumberFormat="1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/>
    </xf>
    <xf numFmtId="14" fontId="17" fillId="0" borderId="5" xfId="2" applyNumberFormat="1" applyFont="1" applyFill="1" applyBorder="1" applyAlignment="1">
      <alignment horizontal="right" vertical="center" wrapText="1"/>
    </xf>
    <xf numFmtId="14" fontId="13" fillId="0" borderId="5" xfId="2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14" fontId="17" fillId="0" borderId="5" xfId="2" applyNumberFormat="1" applyFont="1" applyFill="1" applyBorder="1" applyAlignment="1">
      <alignment horizontal="right" vertical="center"/>
    </xf>
    <xf numFmtId="164" fontId="11" fillId="0" borderId="5" xfId="2" applyNumberFormat="1" applyFont="1" applyFill="1" applyBorder="1" applyAlignment="1">
      <alignment horizontal="right" vertical="center"/>
    </xf>
    <xf numFmtId="41" fontId="11" fillId="0" borderId="5" xfId="2" applyFont="1" applyFill="1" applyBorder="1" applyAlignment="1">
      <alignment horizontal="right" vertical="center" wrapText="1"/>
    </xf>
    <xf numFmtId="41" fontId="17" fillId="0" borderId="5" xfId="0" applyNumberFormat="1" applyFont="1" applyFill="1" applyBorder="1" applyAlignment="1">
      <alignment horizontal="right" vertical="center"/>
    </xf>
    <xf numFmtId="41" fontId="11" fillId="0" borderId="5" xfId="2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0" fontId="20" fillId="0" borderId="5" xfId="3" applyFont="1" applyFill="1" applyBorder="1" applyAlignment="1">
      <alignment horizontal="left" vertical="center"/>
    </xf>
    <xf numFmtId="3" fontId="11" fillId="0" borderId="5" xfId="0" applyNumberFormat="1" applyFont="1" applyFill="1" applyBorder="1" applyAlignment="1">
      <alignment horizontal="right" vertical="center"/>
    </xf>
    <xf numFmtId="41" fontId="9" fillId="0" borderId="0" xfId="2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41" fontId="9" fillId="0" borderId="0" xfId="2" applyFont="1" applyFill="1" applyAlignment="1">
      <alignment horizontal="left" vertical="center"/>
    </xf>
    <xf numFmtId="166" fontId="11" fillId="0" borderId="0" xfId="1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164" fontId="11" fillId="0" borderId="0" xfId="2" applyNumberFormat="1" applyFont="1" applyFill="1" applyAlignment="1">
      <alignment horizontal="right" vertical="center"/>
    </xf>
    <xf numFmtId="41" fontId="17" fillId="0" borderId="0" xfId="2" applyFont="1" applyFill="1" applyAlignment="1">
      <alignment horizontal="right" vertical="center"/>
    </xf>
    <xf numFmtId="41" fontId="10" fillId="0" borderId="0" xfId="2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right" vertical="center"/>
    </xf>
    <xf numFmtId="41" fontId="11" fillId="0" borderId="0" xfId="2" applyFont="1" applyFill="1" applyAlignment="1">
      <alignment horizontal="right" vertical="center"/>
    </xf>
    <xf numFmtId="41" fontId="11" fillId="0" borderId="0" xfId="2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165" fontId="9" fillId="0" borderId="0" xfId="0" applyNumberFormat="1" applyFont="1" applyFill="1" applyAlignment="1">
      <alignment horizontal="center" vertical="center"/>
    </xf>
  </cellXfs>
  <cellStyles count="4">
    <cellStyle name="Hipervínculo" xfId="3" builtinId="8"/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nadaza95@gmail.com" TargetMode="External"/><Relationship Id="rId13" Type="http://schemas.openxmlformats.org/officeDocument/2006/relationships/hyperlink" Target="mailto:riosmende@gmail.com" TargetMode="External"/><Relationship Id="rId18" Type="http://schemas.openxmlformats.org/officeDocument/2006/relationships/hyperlink" Target="mailto:torrestorov@gmail.com" TargetMode="External"/><Relationship Id="rId3" Type="http://schemas.openxmlformats.org/officeDocument/2006/relationships/hyperlink" Target="mailto:flami27@hotmail.com" TargetMode="External"/><Relationship Id="rId21" Type="http://schemas.openxmlformats.org/officeDocument/2006/relationships/hyperlink" Target="mailto:melidc1301@gmail.com" TargetMode="External"/><Relationship Id="rId7" Type="http://schemas.openxmlformats.org/officeDocument/2006/relationships/hyperlink" Target="mailto:mamarom02@gmail.com" TargetMode="External"/><Relationship Id="rId12" Type="http://schemas.openxmlformats.org/officeDocument/2006/relationships/hyperlink" Target="mailto:isaiasramonhortua@yahoo.com" TargetMode="External"/><Relationship Id="rId17" Type="http://schemas.openxmlformats.org/officeDocument/2006/relationships/hyperlink" Target="mailto:juans.villag@campusug.com" TargetMode="External"/><Relationship Id="rId2" Type="http://schemas.openxmlformats.org/officeDocument/2006/relationships/hyperlink" Target="mailto:jorgebarrera&amp;@gmail.com" TargetMode="External"/><Relationship Id="rId16" Type="http://schemas.openxmlformats.org/officeDocument/2006/relationships/hyperlink" Target="mailto:yerlitomasluci12345@gmail.com" TargetMode="External"/><Relationship Id="rId20" Type="http://schemas.openxmlformats.org/officeDocument/2006/relationships/hyperlink" Target="mailto:fraleon1249@hotmail.com" TargetMode="External"/><Relationship Id="rId1" Type="http://schemas.openxmlformats.org/officeDocument/2006/relationships/hyperlink" Target="mailto:luzmarina81@hotmail.com" TargetMode="External"/><Relationship Id="rId6" Type="http://schemas.openxmlformats.org/officeDocument/2006/relationships/hyperlink" Target="mailto:romimo1026@gmail.com" TargetMode="External"/><Relationship Id="rId11" Type="http://schemas.openxmlformats.org/officeDocument/2006/relationships/hyperlink" Target="mailto:ericayantonella@hotmaill" TargetMode="External"/><Relationship Id="rId24" Type="http://schemas.openxmlformats.org/officeDocument/2006/relationships/hyperlink" Target="mailto:ambientarsaesp@gmail.com" TargetMode="External"/><Relationship Id="rId5" Type="http://schemas.openxmlformats.org/officeDocument/2006/relationships/hyperlink" Target="mailto:marialopezabares85@gmail.com" TargetMode="External"/><Relationship Id="rId15" Type="http://schemas.openxmlformats.org/officeDocument/2006/relationships/hyperlink" Target="mailto:andrewfch@gmail.com" TargetMode="External"/><Relationship Id="rId23" Type="http://schemas.openxmlformats.org/officeDocument/2006/relationships/hyperlink" Target="mailto:lacgrafico@gmail.com" TargetMode="External"/><Relationship Id="rId10" Type="http://schemas.openxmlformats.org/officeDocument/2006/relationships/hyperlink" Target="mailto:contacto@hqs.com.co" TargetMode="External"/><Relationship Id="rId19" Type="http://schemas.openxmlformats.org/officeDocument/2006/relationships/hyperlink" Target="mailto:isaiasramonhortua@yahoo.com" TargetMode="External"/><Relationship Id="rId4" Type="http://schemas.openxmlformats.org/officeDocument/2006/relationships/hyperlink" Target="mailto:lisethmmg@gmail.com" TargetMode="External"/><Relationship Id="rId9" Type="http://schemas.openxmlformats.org/officeDocument/2006/relationships/hyperlink" Target="mailto:dasangaes@gmail.com" TargetMode="External"/><Relationship Id="rId14" Type="http://schemas.openxmlformats.org/officeDocument/2006/relationships/hyperlink" Target="mailto:mpmry65@hotmail.com" TargetMode="External"/><Relationship Id="rId22" Type="http://schemas.openxmlformats.org/officeDocument/2006/relationships/hyperlink" Target="mailto:contacto@hqs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48"/>
  <sheetViews>
    <sheetView tabSelected="1" workbookViewId="0">
      <selection activeCell="D18" sqref="D18"/>
    </sheetView>
  </sheetViews>
  <sheetFormatPr baseColWidth="10" defaultColWidth="9.140625" defaultRowHeight="15" x14ac:dyDescent="0.25"/>
  <cols>
    <col min="1" max="1" width="8" style="72" bestFit="1" customWidth="1"/>
    <col min="2" max="2" width="11.5703125" style="84" customWidth="1"/>
    <col min="3" max="3" width="26.7109375" style="76" customWidth="1"/>
    <col min="4" max="4" width="56.5703125" style="76" customWidth="1"/>
    <col min="5" max="5" width="17.140625" style="71" customWidth="1"/>
    <col min="6" max="6" width="12.5703125" style="77" customWidth="1"/>
    <col min="7" max="7" width="7.140625" style="85" customWidth="1"/>
    <col min="8" max="8" width="11.85546875" style="78" customWidth="1"/>
    <col min="9" max="9" width="17.85546875" style="74" customWidth="1"/>
    <col min="10" max="10" width="12.85546875" style="41" customWidth="1"/>
    <col min="11" max="11" width="13.85546875" style="79" bestFit="1" customWidth="1"/>
    <col min="12" max="12" width="35.7109375" style="80" customWidth="1"/>
    <col min="13" max="13" width="25" style="76" customWidth="1"/>
    <col min="14" max="14" width="12.140625" style="81" bestFit="1" customWidth="1"/>
    <col min="15" max="15" width="12.140625" style="83" bestFit="1" customWidth="1"/>
    <col min="16" max="16" width="31.28515625" style="76" customWidth="1"/>
    <col min="17" max="17" width="12" style="41" customWidth="1"/>
    <col min="18" max="19" width="9.140625" style="41" customWidth="1"/>
    <col min="20" max="20" width="11" style="86" customWidth="1"/>
    <col min="21" max="21" width="13.42578125" style="86" customWidth="1"/>
    <col min="22" max="22" width="6.5703125" style="72" customWidth="1"/>
    <col min="23" max="23" width="15.28515625" style="40" customWidth="1"/>
    <col min="24" max="24" width="12.140625" style="82" customWidth="1"/>
    <col min="25" max="25" width="12.7109375" style="83" customWidth="1"/>
    <col min="26" max="27" width="10.140625" style="83" bestFit="1" customWidth="1"/>
    <col min="28" max="28" width="10.7109375" style="75" bestFit="1" customWidth="1"/>
    <col min="29" max="29" width="10.28515625" style="83" bestFit="1" customWidth="1"/>
    <col min="30" max="30" width="9.28515625" style="83" customWidth="1"/>
    <col min="31" max="31" width="15.28515625" style="87" customWidth="1"/>
    <col min="32" max="32" width="13.85546875" style="88" customWidth="1"/>
    <col min="33" max="33" width="11.28515625" style="40" bestFit="1" customWidth="1"/>
    <col min="34" max="34" width="16.140625" style="40" customWidth="1"/>
    <col min="35" max="35" width="13.28515625" style="40" customWidth="1"/>
    <col min="36" max="36" width="10.42578125" style="40" bestFit="1" customWidth="1"/>
    <col min="37" max="38" width="10.28515625" style="40" bestFit="1" customWidth="1"/>
    <col min="39" max="41" width="9.140625" style="40"/>
    <col min="42" max="16384" width="9.140625" style="41"/>
  </cols>
  <sheetData>
    <row r="1" spans="1:41" s="18" customFormat="1" ht="12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" t="s">
        <v>9</v>
      </c>
      <c r="K1" s="10" t="s">
        <v>10</v>
      </c>
      <c r="L1" s="4" t="s">
        <v>11</v>
      </c>
      <c r="M1" s="1" t="s">
        <v>12</v>
      </c>
      <c r="N1" s="1" t="s">
        <v>13</v>
      </c>
      <c r="O1" s="1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2" t="s">
        <v>19</v>
      </c>
      <c r="U1" s="12" t="s">
        <v>20</v>
      </c>
      <c r="V1" s="1" t="s">
        <v>21</v>
      </c>
      <c r="W1" s="11" t="s">
        <v>22</v>
      </c>
      <c r="X1" s="8" t="s">
        <v>23</v>
      </c>
      <c r="Y1" s="8" t="s">
        <v>24</v>
      </c>
      <c r="Z1" s="13" t="s">
        <v>25</v>
      </c>
      <c r="AA1" s="13"/>
      <c r="AB1" s="13"/>
      <c r="AC1" s="13"/>
      <c r="AD1" s="13"/>
      <c r="AE1" s="14" t="s">
        <v>26</v>
      </c>
      <c r="AF1" s="15" t="s">
        <v>27</v>
      </c>
      <c r="AG1" s="16"/>
      <c r="AH1" s="16"/>
      <c r="AI1" s="16"/>
      <c r="AJ1" s="16"/>
      <c r="AK1" s="17"/>
      <c r="AL1" s="17"/>
      <c r="AM1" s="17"/>
      <c r="AN1" s="17"/>
      <c r="AO1" s="17"/>
    </row>
    <row r="2" spans="1:41" s="29" customFormat="1" ht="29.25" customHeight="1" thickBot="1" x14ac:dyDescent="0.3">
      <c r="A2" s="1"/>
      <c r="B2" s="2"/>
      <c r="C2" s="19"/>
      <c r="D2" s="4"/>
      <c r="E2" s="20"/>
      <c r="F2" s="6"/>
      <c r="G2" s="7"/>
      <c r="H2" s="21"/>
      <c r="I2" s="22"/>
      <c r="J2" s="1"/>
      <c r="K2" s="23"/>
      <c r="L2" s="4"/>
      <c r="M2" s="1"/>
      <c r="N2" s="1"/>
      <c r="O2" s="11"/>
      <c r="P2" s="1"/>
      <c r="Q2" s="1"/>
      <c r="R2" s="1"/>
      <c r="S2" s="1"/>
      <c r="T2" s="12"/>
      <c r="U2" s="12"/>
      <c r="V2" s="24"/>
      <c r="W2" s="11"/>
      <c r="X2" s="21"/>
      <c r="Y2" s="21"/>
      <c r="Z2" s="25" t="s">
        <v>28</v>
      </c>
      <c r="AA2" s="25" t="s">
        <v>29</v>
      </c>
      <c r="AB2" s="26" t="s">
        <v>30</v>
      </c>
      <c r="AC2" s="25" t="s">
        <v>31</v>
      </c>
      <c r="AD2" s="25" t="s">
        <v>32</v>
      </c>
      <c r="AE2" s="14"/>
      <c r="AF2" s="15"/>
      <c r="AG2" s="27"/>
      <c r="AH2" s="27"/>
      <c r="AI2" s="27"/>
      <c r="AJ2" s="27"/>
      <c r="AK2" s="28"/>
      <c r="AL2" s="28"/>
      <c r="AM2" s="28"/>
      <c r="AN2" s="28"/>
      <c r="AO2" s="28"/>
    </row>
    <row r="3" spans="1:41" x14ac:dyDescent="0.25">
      <c r="A3" s="42">
        <v>1106</v>
      </c>
      <c r="B3" s="59" t="s">
        <v>106</v>
      </c>
      <c r="C3" s="43" t="s">
        <v>33</v>
      </c>
      <c r="D3" s="43" t="s">
        <v>95</v>
      </c>
      <c r="E3" s="44">
        <v>3352400</v>
      </c>
      <c r="F3" s="64">
        <v>211020205</v>
      </c>
      <c r="G3" s="45" t="s">
        <v>107</v>
      </c>
      <c r="H3" s="63">
        <v>43951</v>
      </c>
      <c r="I3" s="46">
        <v>3468000</v>
      </c>
      <c r="J3" s="37" t="s">
        <v>34</v>
      </c>
      <c r="K3" s="33">
        <v>1121881350</v>
      </c>
      <c r="L3" s="56" t="s">
        <v>96</v>
      </c>
      <c r="M3" s="34" t="s">
        <v>97</v>
      </c>
      <c r="N3" s="35">
        <v>3166980896</v>
      </c>
      <c r="O3" s="36">
        <v>41242073</v>
      </c>
      <c r="P3" s="43" t="s">
        <v>93</v>
      </c>
      <c r="Q3" s="37" t="s">
        <v>36</v>
      </c>
      <c r="R3" s="37" t="s">
        <v>38</v>
      </c>
      <c r="S3" s="37">
        <v>58</v>
      </c>
      <c r="T3" s="38">
        <v>44138</v>
      </c>
      <c r="U3" s="38">
        <v>44196</v>
      </c>
      <c r="V3" s="62">
        <v>2812</v>
      </c>
      <c r="W3" s="39">
        <f t="shared" ref="W3:W11" si="0">E3</f>
        <v>3352400</v>
      </c>
      <c r="X3" s="67" t="str">
        <f t="shared" ref="X3:X11" si="1">B3</f>
        <v>03/11/2020</v>
      </c>
      <c r="Y3" s="36"/>
      <c r="Z3" s="36"/>
      <c r="AA3" s="36"/>
      <c r="AB3" s="48"/>
      <c r="AC3" s="36"/>
      <c r="AD3" s="36"/>
      <c r="AE3" s="66">
        <f t="shared" ref="AE3:AE25" si="2">W3+AB3</f>
        <v>3352400</v>
      </c>
      <c r="AF3" s="49">
        <f t="shared" ref="AF3:AF33" si="3">U3</f>
        <v>44196</v>
      </c>
    </row>
    <row r="4" spans="1:41" x14ac:dyDescent="0.25">
      <c r="A4" s="42">
        <v>1107</v>
      </c>
      <c r="B4" s="59" t="s">
        <v>106</v>
      </c>
      <c r="C4" s="43" t="s">
        <v>33</v>
      </c>
      <c r="D4" s="43" t="s">
        <v>55</v>
      </c>
      <c r="E4" s="44">
        <v>2640933</v>
      </c>
      <c r="F4" s="64">
        <v>211020105</v>
      </c>
      <c r="G4" s="45" t="s">
        <v>108</v>
      </c>
      <c r="H4" s="63">
        <v>44119</v>
      </c>
      <c r="I4" s="46">
        <v>2732000</v>
      </c>
      <c r="J4" s="37" t="s">
        <v>34</v>
      </c>
      <c r="K4" s="51">
        <v>41240819</v>
      </c>
      <c r="L4" s="47" t="s">
        <v>109</v>
      </c>
      <c r="M4" s="69" t="s">
        <v>110</v>
      </c>
      <c r="N4" s="35">
        <v>3112070506</v>
      </c>
      <c r="O4" s="36">
        <v>60317245</v>
      </c>
      <c r="P4" s="43" t="s">
        <v>94</v>
      </c>
      <c r="Q4" s="37" t="s">
        <v>36</v>
      </c>
      <c r="R4" s="37" t="s">
        <v>38</v>
      </c>
      <c r="S4" s="37">
        <v>58</v>
      </c>
      <c r="T4" s="38">
        <v>44138</v>
      </c>
      <c r="U4" s="38">
        <v>44196</v>
      </c>
      <c r="V4" s="62">
        <v>2813</v>
      </c>
      <c r="W4" s="39">
        <f t="shared" si="0"/>
        <v>2640933</v>
      </c>
      <c r="X4" s="67" t="str">
        <f t="shared" si="1"/>
        <v>03/11/2020</v>
      </c>
      <c r="Y4" s="36"/>
      <c r="Z4" s="36"/>
      <c r="AA4" s="36"/>
      <c r="AB4" s="48"/>
      <c r="AC4" s="36"/>
      <c r="AD4" s="36"/>
      <c r="AE4" s="66">
        <f t="shared" si="2"/>
        <v>2640933</v>
      </c>
      <c r="AF4" s="49">
        <f t="shared" si="3"/>
        <v>44196</v>
      </c>
      <c r="AH4" s="40">
        <v>1366000</v>
      </c>
    </row>
    <row r="5" spans="1:41" x14ac:dyDescent="0.25">
      <c r="A5" s="42">
        <v>1108</v>
      </c>
      <c r="B5" s="59" t="s">
        <v>106</v>
      </c>
      <c r="C5" s="43" t="s">
        <v>33</v>
      </c>
      <c r="D5" s="43" t="s">
        <v>55</v>
      </c>
      <c r="E5" s="44">
        <v>2640933</v>
      </c>
      <c r="F5" s="64">
        <v>211020105</v>
      </c>
      <c r="G5" s="45" t="s">
        <v>111</v>
      </c>
      <c r="H5" s="63">
        <v>44119</v>
      </c>
      <c r="I5" s="46">
        <v>2732000</v>
      </c>
      <c r="J5" s="37" t="s">
        <v>34</v>
      </c>
      <c r="K5" s="51">
        <v>1120558672</v>
      </c>
      <c r="L5" s="47" t="s">
        <v>98</v>
      </c>
      <c r="M5" s="34" t="s">
        <v>99</v>
      </c>
      <c r="N5" s="35">
        <v>3183720998</v>
      </c>
      <c r="O5" s="36">
        <v>60317245</v>
      </c>
      <c r="P5" s="43" t="s">
        <v>94</v>
      </c>
      <c r="Q5" s="37" t="s">
        <v>36</v>
      </c>
      <c r="R5" s="37" t="s">
        <v>38</v>
      </c>
      <c r="S5" s="37">
        <v>58</v>
      </c>
      <c r="T5" s="38">
        <v>44138</v>
      </c>
      <c r="U5" s="38">
        <v>44196</v>
      </c>
      <c r="V5" s="62">
        <v>2814</v>
      </c>
      <c r="W5" s="39">
        <f t="shared" si="0"/>
        <v>2640933</v>
      </c>
      <c r="X5" s="67" t="str">
        <f t="shared" si="1"/>
        <v>03/11/2020</v>
      </c>
      <c r="Y5" s="36"/>
      <c r="Z5" s="36"/>
      <c r="AA5" s="36"/>
      <c r="AB5" s="48"/>
      <c r="AC5" s="36"/>
      <c r="AD5" s="36"/>
      <c r="AE5" s="66">
        <f t="shared" si="2"/>
        <v>2640933</v>
      </c>
      <c r="AF5" s="49">
        <f t="shared" si="3"/>
        <v>44196</v>
      </c>
      <c r="AH5" s="40">
        <f>AH4/30</f>
        <v>45533.333333333336</v>
      </c>
    </row>
    <row r="6" spans="1:41" x14ac:dyDescent="0.25">
      <c r="A6" s="42">
        <v>1109</v>
      </c>
      <c r="B6" s="59" t="s">
        <v>106</v>
      </c>
      <c r="C6" s="43" t="s">
        <v>33</v>
      </c>
      <c r="D6" s="43" t="s">
        <v>46</v>
      </c>
      <c r="E6" s="44">
        <v>2418600</v>
      </c>
      <c r="F6" s="64">
        <v>211020205</v>
      </c>
      <c r="G6" s="45" t="s">
        <v>112</v>
      </c>
      <c r="H6" s="63">
        <v>44119</v>
      </c>
      <c r="I6" s="46">
        <v>3169200</v>
      </c>
      <c r="J6" s="37" t="s">
        <v>34</v>
      </c>
      <c r="K6" s="51">
        <v>1120581208</v>
      </c>
      <c r="L6" s="47" t="s">
        <v>113</v>
      </c>
      <c r="M6" s="69" t="s">
        <v>114</v>
      </c>
      <c r="N6" s="35">
        <v>3144006126</v>
      </c>
      <c r="O6" s="36">
        <v>41214973</v>
      </c>
      <c r="P6" s="43" t="s">
        <v>59</v>
      </c>
      <c r="Q6" s="37" t="s">
        <v>36</v>
      </c>
      <c r="R6" s="37" t="s">
        <v>38</v>
      </c>
      <c r="S6" s="37">
        <v>58</v>
      </c>
      <c r="T6" s="38">
        <v>44138</v>
      </c>
      <c r="U6" s="38">
        <v>44196</v>
      </c>
      <c r="V6" s="62">
        <v>2815</v>
      </c>
      <c r="W6" s="39">
        <f t="shared" si="0"/>
        <v>2418600</v>
      </c>
      <c r="X6" s="67" t="str">
        <f t="shared" si="1"/>
        <v>03/11/2020</v>
      </c>
      <c r="Y6" s="36"/>
      <c r="Z6" s="36"/>
      <c r="AA6" s="36"/>
      <c r="AB6" s="48"/>
      <c r="AC6" s="36"/>
      <c r="AD6" s="36"/>
      <c r="AE6" s="66">
        <f t="shared" si="2"/>
        <v>2418600</v>
      </c>
      <c r="AF6" s="49">
        <f t="shared" si="3"/>
        <v>44196</v>
      </c>
      <c r="AH6" s="40">
        <v>28</v>
      </c>
    </row>
    <row r="7" spans="1:41" x14ac:dyDescent="0.25">
      <c r="A7" s="42">
        <v>1110</v>
      </c>
      <c r="B7" s="59" t="s">
        <v>106</v>
      </c>
      <c r="C7" s="43" t="s">
        <v>33</v>
      </c>
      <c r="D7" s="43" t="s">
        <v>72</v>
      </c>
      <c r="E7" s="53">
        <v>4930000</v>
      </c>
      <c r="F7" s="31">
        <v>211020205</v>
      </c>
      <c r="G7" s="45" t="s">
        <v>115</v>
      </c>
      <c r="H7" s="60">
        <v>44113</v>
      </c>
      <c r="I7" s="54">
        <v>5100000</v>
      </c>
      <c r="J7" s="37" t="s">
        <v>34</v>
      </c>
      <c r="K7" s="51">
        <v>1120573514</v>
      </c>
      <c r="L7" s="47" t="s">
        <v>73</v>
      </c>
      <c r="M7" s="34" t="s">
        <v>74</v>
      </c>
      <c r="N7" s="35">
        <v>3203719962</v>
      </c>
      <c r="O7" s="36">
        <v>41214973</v>
      </c>
      <c r="P7" s="43" t="s">
        <v>59</v>
      </c>
      <c r="Q7" s="37" t="s">
        <v>36</v>
      </c>
      <c r="R7" s="37" t="s">
        <v>38</v>
      </c>
      <c r="S7" s="37">
        <v>58</v>
      </c>
      <c r="T7" s="38">
        <v>44138</v>
      </c>
      <c r="U7" s="38">
        <v>44196</v>
      </c>
      <c r="V7" s="62">
        <v>2816</v>
      </c>
      <c r="W7" s="39">
        <f t="shared" si="0"/>
        <v>4930000</v>
      </c>
      <c r="X7" s="67" t="str">
        <f t="shared" si="1"/>
        <v>03/11/2020</v>
      </c>
      <c r="Y7" s="36"/>
      <c r="Z7" s="36"/>
      <c r="AA7" s="36"/>
      <c r="AB7" s="48"/>
      <c r="AC7" s="36"/>
      <c r="AD7" s="36"/>
      <c r="AE7" s="66">
        <f t="shared" si="2"/>
        <v>4930000</v>
      </c>
      <c r="AF7" s="49">
        <f t="shared" si="3"/>
        <v>44196</v>
      </c>
      <c r="AH7" s="40">
        <f>AH6*AH5</f>
        <v>1274933.3333333335</v>
      </c>
    </row>
    <row r="8" spans="1:41" x14ac:dyDescent="0.25">
      <c r="A8" s="42">
        <v>1111</v>
      </c>
      <c r="B8" s="59" t="s">
        <v>106</v>
      </c>
      <c r="C8" s="43" t="s">
        <v>33</v>
      </c>
      <c r="D8" s="43" t="s">
        <v>69</v>
      </c>
      <c r="E8" s="53">
        <v>3835733</v>
      </c>
      <c r="F8" s="31">
        <v>213020101</v>
      </c>
      <c r="G8" s="45" t="s">
        <v>116</v>
      </c>
      <c r="H8" s="60">
        <v>44113</v>
      </c>
      <c r="I8" s="54">
        <v>3968000</v>
      </c>
      <c r="J8" s="37" t="s">
        <v>34</v>
      </c>
      <c r="K8" s="55">
        <v>97612565</v>
      </c>
      <c r="L8" s="57" t="s">
        <v>70</v>
      </c>
      <c r="M8" s="34" t="s">
        <v>71</v>
      </c>
      <c r="N8" s="35">
        <v>3103232467</v>
      </c>
      <c r="O8" s="36">
        <v>41214973</v>
      </c>
      <c r="P8" s="43" t="s">
        <v>59</v>
      </c>
      <c r="Q8" s="37" t="s">
        <v>36</v>
      </c>
      <c r="R8" s="37" t="s">
        <v>38</v>
      </c>
      <c r="S8" s="37">
        <v>58</v>
      </c>
      <c r="T8" s="38">
        <v>44138</v>
      </c>
      <c r="U8" s="38">
        <v>44196</v>
      </c>
      <c r="V8" s="62">
        <v>2817</v>
      </c>
      <c r="W8" s="39">
        <f t="shared" si="0"/>
        <v>3835733</v>
      </c>
      <c r="X8" s="67" t="str">
        <f t="shared" si="1"/>
        <v>03/11/2020</v>
      </c>
      <c r="Y8" s="36"/>
      <c r="Z8" s="36"/>
      <c r="AA8" s="36"/>
      <c r="AB8" s="48"/>
      <c r="AC8" s="36"/>
      <c r="AD8" s="36"/>
      <c r="AE8" s="66">
        <f t="shared" si="2"/>
        <v>3835733</v>
      </c>
      <c r="AF8" s="49">
        <f t="shared" si="3"/>
        <v>44196</v>
      </c>
      <c r="AH8" s="40">
        <v>1366000</v>
      </c>
    </row>
    <row r="9" spans="1:41" x14ac:dyDescent="0.25">
      <c r="A9" s="42">
        <v>1112</v>
      </c>
      <c r="B9" s="59" t="s">
        <v>106</v>
      </c>
      <c r="C9" s="43" t="s">
        <v>33</v>
      </c>
      <c r="D9" s="43" t="s">
        <v>69</v>
      </c>
      <c r="E9" s="53">
        <v>3835733</v>
      </c>
      <c r="F9" s="31">
        <v>213020101</v>
      </c>
      <c r="G9" s="45" t="s">
        <v>117</v>
      </c>
      <c r="H9" s="61">
        <v>44113</v>
      </c>
      <c r="I9" s="50">
        <v>3968000</v>
      </c>
      <c r="J9" s="37" t="s">
        <v>34</v>
      </c>
      <c r="K9" s="33">
        <v>11708856</v>
      </c>
      <c r="L9" s="47" t="s">
        <v>88</v>
      </c>
      <c r="M9" s="34" t="s">
        <v>89</v>
      </c>
      <c r="N9" s="35">
        <v>3222603099</v>
      </c>
      <c r="O9" s="36">
        <v>41214973</v>
      </c>
      <c r="P9" s="43" t="s">
        <v>59</v>
      </c>
      <c r="Q9" s="37" t="s">
        <v>36</v>
      </c>
      <c r="R9" s="37" t="s">
        <v>38</v>
      </c>
      <c r="S9" s="37">
        <v>58</v>
      </c>
      <c r="T9" s="38">
        <v>44138</v>
      </c>
      <c r="U9" s="38">
        <v>44196</v>
      </c>
      <c r="V9" s="62">
        <v>2818</v>
      </c>
      <c r="W9" s="39">
        <f t="shared" si="0"/>
        <v>3835733</v>
      </c>
      <c r="X9" s="67" t="str">
        <f t="shared" si="1"/>
        <v>03/11/2020</v>
      </c>
      <c r="Y9" s="36"/>
      <c r="Z9" s="36"/>
      <c r="AA9" s="36"/>
      <c r="AB9" s="48"/>
      <c r="AC9" s="36"/>
      <c r="AD9" s="36"/>
      <c r="AE9" s="66">
        <f t="shared" si="2"/>
        <v>3835733</v>
      </c>
      <c r="AF9" s="49">
        <f t="shared" si="3"/>
        <v>44196</v>
      </c>
      <c r="AH9" s="40">
        <f>SUM(AH7:AH8)</f>
        <v>2640933.3333333335</v>
      </c>
    </row>
    <row r="10" spans="1:41" x14ac:dyDescent="0.25">
      <c r="A10" s="42">
        <v>1113</v>
      </c>
      <c r="B10" s="59" t="s">
        <v>106</v>
      </c>
      <c r="C10" s="43" t="s">
        <v>33</v>
      </c>
      <c r="D10" s="43" t="s">
        <v>60</v>
      </c>
      <c r="E10" s="44">
        <v>2843933</v>
      </c>
      <c r="F10" s="64">
        <v>211020205</v>
      </c>
      <c r="G10" s="45" t="s">
        <v>118</v>
      </c>
      <c r="H10" s="63">
        <v>44106</v>
      </c>
      <c r="I10" s="46">
        <v>2942000</v>
      </c>
      <c r="J10" s="37" t="s">
        <v>34</v>
      </c>
      <c r="K10" s="33">
        <v>1007294801</v>
      </c>
      <c r="L10" s="47" t="s">
        <v>61</v>
      </c>
      <c r="M10" s="34" t="s">
        <v>62</v>
      </c>
      <c r="N10" s="35">
        <v>3187883156</v>
      </c>
      <c r="O10" s="36">
        <v>41214973</v>
      </c>
      <c r="P10" s="43" t="s">
        <v>59</v>
      </c>
      <c r="Q10" s="37" t="s">
        <v>36</v>
      </c>
      <c r="R10" s="37" t="s">
        <v>38</v>
      </c>
      <c r="S10" s="37">
        <v>58</v>
      </c>
      <c r="T10" s="38">
        <v>44138</v>
      </c>
      <c r="U10" s="38">
        <v>44196</v>
      </c>
      <c r="V10" s="62">
        <v>2819</v>
      </c>
      <c r="W10" s="39">
        <f t="shared" si="0"/>
        <v>2843933</v>
      </c>
      <c r="X10" s="67" t="str">
        <f t="shared" si="1"/>
        <v>03/11/2020</v>
      </c>
      <c r="Y10" s="36"/>
      <c r="Z10" s="36"/>
      <c r="AA10" s="36"/>
      <c r="AB10" s="48"/>
      <c r="AC10" s="36"/>
      <c r="AD10" s="36"/>
      <c r="AE10" s="66">
        <f t="shared" si="2"/>
        <v>2843933</v>
      </c>
      <c r="AF10" s="49">
        <f t="shared" si="3"/>
        <v>44196</v>
      </c>
    </row>
    <row r="11" spans="1:41" x14ac:dyDescent="0.25">
      <c r="A11" s="42">
        <v>1114</v>
      </c>
      <c r="B11" s="59" t="s">
        <v>106</v>
      </c>
      <c r="C11" s="43" t="s">
        <v>33</v>
      </c>
      <c r="D11" s="43" t="s">
        <v>60</v>
      </c>
      <c r="E11" s="44">
        <v>2843933</v>
      </c>
      <c r="F11" s="64">
        <v>211020205</v>
      </c>
      <c r="G11" s="45" t="s">
        <v>119</v>
      </c>
      <c r="H11" s="63">
        <v>44106</v>
      </c>
      <c r="I11" s="46">
        <v>2942000</v>
      </c>
      <c r="J11" s="37" t="s">
        <v>34</v>
      </c>
      <c r="K11" s="33">
        <v>1120562621</v>
      </c>
      <c r="L11" s="47" t="s">
        <v>67</v>
      </c>
      <c r="M11" s="34" t="s">
        <v>68</v>
      </c>
      <c r="N11" s="35">
        <v>3213764117</v>
      </c>
      <c r="O11" s="36">
        <v>41214973</v>
      </c>
      <c r="P11" s="43" t="s">
        <v>59</v>
      </c>
      <c r="Q11" s="37" t="s">
        <v>36</v>
      </c>
      <c r="R11" s="37" t="s">
        <v>38</v>
      </c>
      <c r="S11" s="37">
        <v>58</v>
      </c>
      <c r="T11" s="38">
        <v>44138</v>
      </c>
      <c r="U11" s="38">
        <v>44196</v>
      </c>
      <c r="V11" s="62">
        <v>2820</v>
      </c>
      <c r="W11" s="39">
        <f t="shared" si="0"/>
        <v>2843933</v>
      </c>
      <c r="X11" s="67" t="str">
        <f t="shared" si="1"/>
        <v>03/11/2020</v>
      </c>
      <c r="Y11" s="36"/>
      <c r="Z11" s="36"/>
      <c r="AA11" s="36"/>
      <c r="AB11" s="48"/>
      <c r="AC11" s="36"/>
      <c r="AD11" s="36"/>
      <c r="AE11" s="66">
        <f t="shared" si="2"/>
        <v>2843933</v>
      </c>
      <c r="AF11" s="49">
        <f t="shared" si="3"/>
        <v>44196</v>
      </c>
    </row>
    <row r="12" spans="1:41" x14ac:dyDescent="0.25">
      <c r="A12" s="42">
        <v>1115</v>
      </c>
      <c r="B12" s="59" t="s">
        <v>106</v>
      </c>
      <c r="C12" s="43" t="s">
        <v>33</v>
      </c>
      <c r="D12" s="43" t="s">
        <v>60</v>
      </c>
      <c r="E12" s="44">
        <v>2843933</v>
      </c>
      <c r="F12" s="64">
        <v>211020205</v>
      </c>
      <c r="G12" s="45" t="s">
        <v>120</v>
      </c>
      <c r="H12" s="63">
        <v>44106</v>
      </c>
      <c r="I12" s="46">
        <v>2942000</v>
      </c>
      <c r="J12" s="37" t="s">
        <v>34</v>
      </c>
      <c r="K12" s="33">
        <v>1120576337</v>
      </c>
      <c r="L12" s="47" t="s">
        <v>65</v>
      </c>
      <c r="M12" s="34" t="s">
        <v>66</v>
      </c>
      <c r="N12" s="35">
        <v>3219658503</v>
      </c>
      <c r="O12" s="36">
        <v>41214973</v>
      </c>
      <c r="P12" s="43" t="s">
        <v>59</v>
      </c>
      <c r="Q12" s="37" t="s">
        <v>36</v>
      </c>
      <c r="R12" s="37" t="s">
        <v>38</v>
      </c>
      <c r="S12" s="37">
        <v>58</v>
      </c>
      <c r="T12" s="38">
        <v>44138</v>
      </c>
      <c r="U12" s="38">
        <v>44196</v>
      </c>
      <c r="V12" s="62">
        <v>2821</v>
      </c>
      <c r="W12" s="39">
        <f t="shared" ref="W12:W33" si="4">E12</f>
        <v>2843933</v>
      </c>
      <c r="X12" s="67" t="str">
        <f t="shared" ref="X12:X33" si="5">B12</f>
        <v>03/11/2020</v>
      </c>
      <c r="Y12" s="36"/>
      <c r="Z12" s="36"/>
      <c r="AA12" s="36"/>
      <c r="AB12" s="48"/>
      <c r="AC12" s="36"/>
      <c r="AD12" s="36"/>
      <c r="AE12" s="66">
        <f t="shared" si="2"/>
        <v>2843933</v>
      </c>
      <c r="AF12" s="49">
        <f t="shared" si="3"/>
        <v>44196</v>
      </c>
    </row>
    <row r="13" spans="1:41" x14ac:dyDescent="0.25">
      <c r="A13" s="42">
        <v>1116</v>
      </c>
      <c r="B13" s="59" t="s">
        <v>106</v>
      </c>
      <c r="C13" s="43" t="s">
        <v>33</v>
      </c>
      <c r="D13" s="43" t="s">
        <v>60</v>
      </c>
      <c r="E13" s="44">
        <v>2843933</v>
      </c>
      <c r="F13" s="64">
        <v>211020205</v>
      </c>
      <c r="G13" s="45" t="s">
        <v>121</v>
      </c>
      <c r="H13" s="63">
        <v>44106</v>
      </c>
      <c r="I13" s="46">
        <v>2942000</v>
      </c>
      <c r="J13" s="37" t="s">
        <v>34</v>
      </c>
      <c r="K13" s="33">
        <v>1006783777</v>
      </c>
      <c r="L13" s="47" t="s">
        <v>63</v>
      </c>
      <c r="M13" s="34" t="s">
        <v>64</v>
      </c>
      <c r="N13" s="35">
        <v>3104737828</v>
      </c>
      <c r="O13" s="36">
        <v>41214973</v>
      </c>
      <c r="P13" s="43" t="s">
        <v>59</v>
      </c>
      <c r="Q13" s="37" t="s">
        <v>36</v>
      </c>
      <c r="R13" s="37" t="s">
        <v>38</v>
      </c>
      <c r="S13" s="37">
        <v>58</v>
      </c>
      <c r="T13" s="38">
        <v>44138</v>
      </c>
      <c r="U13" s="38">
        <v>44196</v>
      </c>
      <c r="V13" s="62">
        <v>2822</v>
      </c>
      <c r="W13" s="39">
        <f t="shared" si="4"/>
        <v>2843933</v>
      </c>
      <c r="X13" s="67" t="str">
        <f t="shared" si="5"/>
        <v>03/11/2020</v>
      </c>
      <c r="Y13" s="36"/>
      <c r="Z13" s="36"/>
      <c r="AA13" s="36"/>
      <c r="AB13" s="48"/>
      <c r="AC13" s="36"/>
      <c r="AD13" s="36"/>
      <c r="AE13" s="66">
        <f t="shared" si="2"/>
        <v>2843933</v>
      </c>
      <c r="AF13" s="49">
        <f t="shared" si="3"/>
        <v>44196</v>
      </c>
    </row>
    <row r="14" spans="1:41" x14ac:dyDescent="0.25">
      <c r="A14" s="42">
        <v>1117</v>
      </c>
      <c r="B14" s="59" t="s">
        <v>106</v>
      </c>
      <c r="C14" s="43" t="s">
        <v>33</v>
      </c>
      <c r="D14" s="43" t="s">
        <v>60</v>
      </c>
      <c r="E14" s="44">
        <v>2843933</v>
      </c>
      <c r="F14" s="64">
        <v>211020205</v>
      </c>
      <c r="G14" s="45" t="s">
        <v>122</v>
      </c>
      <c r="H14" s="63">
        <v>44106</v>
      </c>
      <c r="I14" s="46">
        <v>2942000</v>
      </c>
      <c r="J14" s="37" t="s">
        <v>34</v>
      </c>
      <c r="K14" s="51">
        <v>1121925315</v>
      </c>
      <c r="L14" s="47" t="s">
        <v>51</v>
      </c>
      <c r="M14" s="34" t="s">
        <v>52</v>
      </c>
      <c r="N14" s="35">
        <v>3225325928</v>
      </c>
      <c r="O14" s="36">
        <v>41214973</v>
      </c>
      <c r="P14" s="43" t="s">
        <v>59</v>
      </c>
      <c r="Q14" s="37" t="s">
        <v>36</v>
      </c>
      <c r="R14" s="37" t="s">
        <v>38</v>
      </c>
      <c r="S14" s="37">
        <v>58</v>
      </c>
      <c r="T14" s="38">
        <v>44138</v>
      </c>
      <c r="U14" s="38">
        <v>44196</v>
      </c>
      <c r="V14" s="62">
        <v>2823</v>
      </c>
      <c r="W14" s="39">
        <f t="shared" si="4"/>
        <v>2843933</v>
      </c>
      <c r="X14" s="67" t="str">
        <f t="shared" si="5"/>
        <v>03/11/2020</v>
      </c>
      <c r="Y14" s="36"/>
      <c r="Z14" s="36"/>
      <c r="AA14" s="36"/>
      <c r="AB14" s="48"/>
      <c r="AC14" s="36"/>
      <c r="AD14" s="36"/>
      <c r="AE14" s="66">
        <f t="shared" si="2"/>
        <v>2843933</v>
      </c>
      <c r="AF14" s="49">
        <f t="shared" si="3"/>
        <v>44196</v>
      </c>
    </row>
    <row r="15" spans="1:41" x14ac:dyDescent="0.25">
      <c r="A15" s="42">
        <v>1118</v>
      </c>
      <c r="B15" s="59" t="s">
        <v>106</v>
      </c>
      <c r="C15" s="43" t="s">
        <v>33</v>
      </c>
      <c r="D15" s="43" t="s">
        <v>123</v>
      </c>
      <c r="E15" s="44">
        <v>3800000</v>
      </c>
      <c r="F15" s="64">
        <v>213020912</v>
      </c>
      <c r="G15" s="45" t="s">
        <v>124</v>
      </c>
      <c r="H15" s="63">
        <v>44133</v>
      </c>
      <c r="I15" s="46">
        <v>3806667</v>
      </c>
      <c r="J15" s="37" t="s">
        <v>34</v>
      </c>
      <c r="K15" s="33">
        <v>1120563910</v>
      </c>
      <c r="L15" s="47" t="s">
        <v>49</v>
      </c>
      <c r="M15" s="34" t="s">
        <v>50</v>
      </c>
      <c r="N15" s="35">
        <v>3123550310</v>
      </c>
      <c r="O15" s="65">
        <v>41210520</v>
      </c>
      <c r="P15" s="43" t="s">
        <v>125</v>
      </c>
      <c r="Q15" s="37" t="s">
        <v>36</v>
      </c>
      <c r="R15" s="37" t="s">
        <v>38</v>
      </c>
      <c r="S15" s="37">
        <v>58</v>
      </c>
      <c r="T15" s="38">
        <v>44138</v>
      </c>
      <c r="U15" s="38">
        <v>44196</v>
      </c>
      <c r="V15" s="62">
        <v>2824</v>
      </c>
      <c r="W15" s="39">
        <f t="shared" si="4"/>
        <v>3800000</v>
      </c>
      <c r="X15" s="67" t="str">
        <f t="shared" si="5"/>
        <v>03/11/2020</v>
      </c>
      <c r="Y15" s="36"/>
      <c r="Z15" s="36"/>
      <c r="AA15" s="36"/>
      <c r="AB15" s="48"/>
      <c r="AC15" s="36"/>
      <c r="AD15" s="36"/>
      <c r="AE15" s="66">
        <f t="shared" si="2"/>
        <v>3800000</v>
      </c>
      <c r="AF15" s="49">
        <f t="shared" si="3"/>
        <v>44196</v>
      </c>
    </row>
    <row r="16" spans="1:41" x14ac:dyDescent="0.25">
      <c r="A16" s="42">
        <v>1119</v>
      </c>
      <c r="B16" s="59" t="s">
        <v>126</v>
      </c>
      <c r="C16" s="43" t="s">
        <v>33</v>
      </c>
      <c r="D16" s="43" t="s">
        <v>127</v>
      </c>
      <c r="E16" s="44">
        <v>4263248</v>
      </c>
      <c r="F16" s="64">
        <v>213020903</v>
      </c>
      <c r="G16" s="45" t="s">
        <v>128</v>
      </c>
      <c r="H16" s="63">
        <v>44105</v>
      </c>
      <c r="I16" s="46">
        <v>4263248</v>
      </c>
      <c r="J16" s="37" t="s">
        <v>34</v>
      </c>
      <c r="K16" s="51" t="s">
        <v>102</v>
      </c>
      <c r="L16" s="47" t="s">
        <v>129</v>
      </c>
      <c r="M16" s="69" t="s">
        <v>104</v>
      </c>
      <c r="N16" s="35">
        <v>5786634606</v>
      </c>
      <c r="O16" s="36">
        <v>1120569296</v>
      </c>
      <c r="P16" s="43" t="s">
        <v>41</v>
      </c>
      <c r="Q16" s="37" t="s">
        <v>36</v>
      </c>
      <c r="R16" s="37" t="s">
        <v>37</v>
      </c>
      <c r="S16" s="37">
        <v>1</v>
      </c>
      <c r="T16" s="38">
        <v>44139</v>
      </c>
      <c r="U16" s="38">
        <v>44168</v>
      </c>
      <c r="V16" s="62">
        <v>2825</v>
      </c>
      <c r="W16" s="39">
        <f t="shared" si="4"/>
        <v>4263248</v>
      </c>
      <c r="X16" s="67" t="str">
        <f t="shared" si="5"/>
        <v>04/11/2020</v>
      </c>
      <c r="Y16" s="36"/>
      <c r="Z16" s="36"/>
      <c r="AA16" s="36"/>
      <c r="AB16" s="48"/>
      <c r="AC16" s="36"/>
      <c r="AD16" s="36"/>
      <c r="AE16" s="66">
        <f t="shared" si="2"/>
        <v>4263248</v>
      </c>
      <c r="AF16" s="49">
        <f t="shared" si="3"/>
        <v>44168</v>
      </c>
    </row>
    <row r="17" spans="1:35" x14ac:dyDescent="0.25">
      <c r="A17" s="42">
        <v>1120</v>
      </c>
      <c r="B17" s="59" t="s">
        <v>130</v>
      </c>
      <c r="C17" s="43" t="s">
        <v>33</v>
      </c>
      <c r="D17" s="43" t="s">
        <v>48</v>
      </c>
      <c r="E17" s="44">
        <v>2696833</v>
      </c>
      <c r="F17" s="64">
        <v>211020205</v>
      </c>
      <c r="G17" s="45" t="s">
        <v>131</v>
      </c>
      <c r="H17" s="63">
        <v>44119</v>
      </c>
      <c r="I17" s="46">
        <v>2696833</v>
      </c>
      <c r="J17" s="37" t="s">
        <v>34</v>
      </c>
      <c r="K17" s="33">
        <v>1023959087</v>
      </c>
      <c r="L17" s="47" t="s">
        <v>53</v>
      </c>
      <c r="M17" s="34" t="s">
        <v>54</v>
      </c>
      <c r="N17" s="35">
        <v>3212923528</v>
      </c>
      <c r="O17" s="36">
        <v>41214973</v>
      </c>
      <c r="P17" s="43" t="s">
        <v>59</v>
      </c>
      <c r="Q17" s="37" t="s">
        <v>36</v>
      </c>
      <c r="R17" s="37" t="s">
        <v>38</v>
      </c>
      <c r="S17" s="37">
        <v>55</v>
      </c>
      <c r="T17" s="38">
        <v>44141</v>
      </c>
      <c r="U17" s="38">
        <v>44196</v>
      </c>
      <c r="V17" s="62">
        <v>2828</v>
      </c>
      <c r="W17" s="39">
        <f t="shared" si="4"/>
        <v>2696833</v>
      </c>
      <c r="X17" s="67" t="str">
        <f t="shared" si="5"/>
        <v>06/11/2020</v>
      </c>
      <c r="Y17" s="36"/>
      <c r="Z17" s="36"/>
      <c r="AA17" s="36"/>
      <c r="AB17" s="48"/>
      <c r="AC17" s="36"/>
      <c r="AD17" s="36"/>
      <c r="AE17" s="66">
        <f t="shared" si="2"/>
        <v>2696833</v>
      </c>
      <c r="AF17" s="49">
        <f t="shared" si="3"/>
        <v>44196</v>
      </c>
    </row>
    <row r="18" spans="1:35" x14ac:dyDescent="0.25">
      <c r="A18" s="42">
        <v>1121</v>
      </c>
      <c r="B18" s="59" t="s">
        <v>130</v>
      </c>
      <c r="C18" s="43" t="s">
        <v>33</v>
      </c>
      <c r="D18" s="43" t="s">
        <v>132</v>
      </c>
      <c r="E18" s="44">
        <v>2696833</v>
      </c>
      <c r="F18" s="64">
        <v>213020101</v>
      </c>
      <c r="G18" s="45" t="s">
        <v>133</v>
      </c>
      <c r="H18" s="63">
        <v>44133</v>
      </c>
      <c r="I18" s="46">
        <v>2696833</v>
      </c>
      <c r="J18" s="37" t="s">
        <v>34</v>
      </c>
      <c r="K18" s="51">
        <v>6247402</v>
      </c>
      <c r="L18" s="47" t="s">
        <v>134</v>
      </c>
      <c r="M18" s="34" t="s">
        <v>58</v>
      </c>
      <c r="N18" s="35">
        <v>3107674776</v>
      </c>
      <c r="O18" s="36">
        <v>41214973</v>
      </c>
      <c r="P18" s="43" t="s">
        <v>59</v>
      </c>
      <c r="Q18" s="37" t="s">
        <v>36</v>
      </c>
      <c r="R18" s="37" t="s">
        <v>38</v>
      </c>
      <c r="S18" s="37">
        <v>55</v>
      </c>
      <c r="T18" s="38">
        <v>44141</v>
      </c>
      <c r="U18" s="38">
        <v>44196</v>
      </c>
      <c r="V18" s="62">
        <v>2829</v>
      </c>
      <c r="W18" s="39">
        <f t="shared" si="4"/>
        <v>2696833</v>
      </c>
      <c r="X18" s="67" t="str">
        <f t="shared" si="5"/>
        <v>06/11/2020</v>
      </c>
      <c r="Y18" s="36"/>
      <c r="Z18" s="36"/>
      <c r="AA18" s="36"/>
      <c r="AB18" s="48"/>
      <c r="AC18" s="36"/>
      <c r="AD18" s="36"/>
      <c r="AE18" s="66">
        <f t="shared" si="2"/>
        <v>2696833</v>
      </c>
      <c r="AF18" s="49">
        <f t="shared" si="3"/>
        <v>44196</v>
      </c>
    </row>
    <row r="19" spans="1:35" x14ac:dyDescent="0.25">
      <c r="A19" s="42">
        <v>1122</v>
      </c>
      <c r="B19" s="59" t="s">
        <v>135</v>
      </c>
      <c r="C19" s="43" t="s">
        <v>33</v>
      </c>
      <c r="D19" s="43" t="s">
        <v>75</v>
      </c>
      <c r="E19" s="53">
        <v>50000000</v>
      </c>
      <c r="F19" s="31">
        <v>211020105</v>
      </c>
      <c r="G19" s="45" t="s">
        <v>136</v>
      </c>
      <c r="H19" s="60">
        <v>44123</v>
      </c>
      <c r="I19" s="54">
        <v>50000000</v>
      </c>
      <c r="J19" s="37" t="s">
        <v>39</v>
      </c>
      <c r="K19" s="51" t="s">
        <v>76</v>
      </c>
      <c r="L19" s="47" t="s">
        <v>77</v>
      </c>
      <c r="M19" s="34" t="s">
        <v>78</v>
      </c>
      <c r="N19" s="35">
        <v>3173000304</v>
      </c>
      <c r="O19" s="36">
        <v>21183201</v>
      </c>
      <c r="P19" s="30" t="s">
        <v>35</v>
      </c>
      <c r="Q19" s="37" t="s">
        <v>36</v>
      </c>
      <c r="R19" s="37" t="s">
        <v>38</v>
      </c>
      <c r="S19" s="37">
        <v>35</v>
      </c>
      <c r="T19" s="38">
        <v>44145</v>
      </c>
      <c r="U19" s="38">
        <v>44179</v>
      </c>
      <c r="V19" s="62">
        <v>2836</v>
      </c>
      <c r="W19" s="39">
        <f t="shared" si="4"/>
        <v>50000000</v>
      </c>
      <c r="X19" s="67" t="str">
        <f t="shared" si="5"/>
        <v>10/11/2020</v>
      </c>
      <c r="Y19" s="36"/>
      <c r="Z19" s="36"/>
      <c r="AA19" s="36"/>
      <c r="AB19" s="48"/>
      <c r="AC19" s="36"/>
      <c r="AD19" s="36"/>
      <c r="AE19" s="66">
        <f t="shared" si="2"/>
        <v>50000000</v>
      </c>
      <c r="AF19" s="49">
        <f t="shared" si="3"/>
        <v>44179</v>
      </c>
    </row>
    <row r="20" spans="1:35" x14ac:dyDescent="0.25">
      <c r="A20" s="42">
        <v>1123</v>
      </c>
      <c r="B20" s="59" t="s">
        <v>135</v>
      </c>
      <c r="C20" s="43" t="s">
        <v>33</v>
      </c>
      <c r="D20" s="43" t="s">
        <v>47</v>
      </c>
      <c r="E20" s="44">
        <v>3011672</v>
      </c>
      <c r="F20" s="64">
        <v>211020105</v>
      </c>
      <c r="G20" s="45" t="s">
        <v>137</v>
      </c>
      <c r="H20" s="63">
        <v>44119</v>
      </c>
      <c r="I20" s="46">
        <v>3442000</v>
      </c>
      <c r="J20" s="37" t="s">
        <v>34</v>
      </c>
      <c r="K20" s="51">
        <v>1006783042</v>
      </c>
      <c r="L20" s="47" t="s">
        <v>138</v>
      </c>
      <c r="M20" s="69" t="s">
        <v>139</v>
      </c>
      <c r="N20" s="35">
        <v>3227606292</v>
      </c>
      <c r="O20" s="36">
        <v>79581162</v>
      </c>
      <c r="P20" s="43" t="s">
        <v>40</v>
      </c>
      <c r="Q20" s="37" t="s">
        <v>36</v>
      </c>
      <c r="R20" s="37" t="s">
        <v>38</v>
      </c>
      <c r="S20" s="37">
        <v>32</v>
      </c>
      <c r="T20" s="38">
        <v>44145</v>
      </c>
      <c r="U20" s="38">
        <v>44196</v>
      </c>
      <c r="V20" s="62">
        <v>2841</v>
      </c>
      <c r="W20" s="39">
        <f t="shared" si="4"/>
        <v>3011672</v>
      </c>
      <c r="X20" s="67" t="str">
        <f t="shared" si="5"/>
        <v>10/11/2020</v>
      </c>
      <c r="Y20" s="36"/>
      <c r="Z20" s="36"/>
      <c r="AA20" s="36"/>
      <c r="AB20" s="48"/>
      <c r="AC20" s="36"/>
      <c r="AD20" s="36"/>
      <c r="AE20" s="66">
        <f t="shared" si="2"/>
        <v>3011672</v>
      </c>
      <c r="AF20" s="49">
        <f t="shared" si="3"/>
        <v>44196</v>
      </c>
    </row>
    <row r="21" spans="1:35" x14ac:dyDescent="0.25">
      <c r="A21" s="42">
        <v>1124</v>
      </c>
      <c r="B21" s="59" t="s">
        <v>140</v>
      </c>
      <c r="C21" s="43" t="s">
        <v>33</v>
      </c>
      <c r="D21" s="43" t="s">
        <v>105</v>
      </c>
      <c r="E21" s="44">
        <v>2276667</v>
      </c>
      <c r="F21" s="64">
        <v>211020105</v>
      </c>
      <c r="G21" s="45" t="s">
        <v>141</v>
      </c>
      <c r="H21" s="63">
        <v>44120</v>
      </c>
      <c r="I21" s="46">
        <v>2732000</v>
      </c>
      <c r="J21" s="37" t="s">
        <v>34</v>
      </c>
      <c r="K21" s="33">
        <v>1121820705</v>
      </c>
      <c r="L21" s="47" t="s">
        <v>56</v>
      </c>
      <c r="M21" s="34" t="s">
        <v>57</v>
      </c>
      <c r="N21" s="35">
        <v>3132077673</v>
      </c>
      <c r="O21" s="36">
        <v>60317245</v>
      </c>
      <c r="P21" s="43" t="s">
        <v>94</v>
      </c>
      <c r="Q21" s="37" t="s">
        <v>36</v>
      </c>
      <c r="R21" s="37" t="s">
        <v>38</v>
      </c>
      <c r="S21" s="37">
        <v>50</v>
      </c>
      <c r="T21" s="38">
        <v>44146</v>
      </c>
      <c r="U21" s="38">
        <v>44196</v>
      </c>
      <c r="V21" s="62">
        <v>2847</v>
      </c>
      <c r="W21" s="39">
        <f t="shared" si="4"/>
        <v>2276667</v>
      </c>
      <c r="X21" s="67" t="str">
        <f t="shared" si="5"/>
        <v>11/11/2020</v>
      </c>
      <c r="Y21" s="36"/>
      <c r="Z21" s="36"/>
      <c r="AA21" s="36"/>
      <c r="AB21" s="48"/>
      <c r="AC21" s="36"/>
      <c r="AD21" s="36"/>
      <c r="AE21" s="66">
        <f t="shared" si="2"/>
        <v>2276667</v>
      </c>
      <c r="AF21" s="49">
        <f t="shared" si="3"/>
        <v>44196</v>
      </c>
    </row>
    <row r="22" spans="1:35" x14ac:dyDescent="0.25">
      <c r="A22" s="42">
        <v>1125</v>
      </c>
      <c r="B22" s="59" t="s">
        <v>142</v>
      </c>
      <c r="C22" s="43" t="s">
        <v>33</v>
      </c>
      <c r="D22" s="43" t="s">
        <v>48</v>
      </c>
      <c r="E22" s="44">
        <v>2353600</v>
      </c>
      <c r="F22" s="64">
        <v>211020205</v>
      </c>
      <c r="G22" s="45" t="s">
        <v>143</v>
      </c>
      <c r="H22" s="63">
        <v>44105</v>
      </c>
      <c r="I22" s="46">
        <v>2942000</v>
      </c>
      <c r="J22" s="37" t="s">
        <v>34</v>
      </c>
      <c r="K22" s="33">
        <v>1120576142</v>
      </c>
      <c r="L22" s="47" t="s">
        <v>86</v>
      </c>
      <c r="M22" s="34" t="s">
        <v>87</v>
      </c>
      <c r="N22" s="35">
        <v>3168946673</v>
      </c>
      <c r="O22" s="36">
        <v>41214973</v>
      </c>
      <c r="P22" s="43" t="s">
        <v>59</v>
      </c>
      <c r="Q22" s="37" t="s">
        <v>36</v>
      </c>
      <c r="R22" s="37" t="s">
        <v>38</v>
      </c>
      <c r="S22" s="37">
        <v>48</v>
      </c>
      <c r="T22" s="38">
        <v>44148</v>
      </c>
      <c r="U22" s="38">
        <v>44196</v>
      </c>
      <c r="V22" s="62">
        <v>1124</v>
      </c>
      <c r="W22" s="39">
        <f t="shared" si="4"/>
        <v>2353600</v>
      </c>
      <c r="X22" s="67" t="str">
        <f t="shared" si="5"/>
        <v>13/11/2020</v>
      </c>
      <c r="Y22" s="36"/>
      <c r="Z22" s="36"/>
      <c r="AA22" s="36"/>
      <c r="AB22" s="48"/>
      <c r="AC22" s="36"/>
      <c r="AD22" s="36"/>
      <c r="AE22" s="66">
        <f t="shared" si="2"/>
        <v>2353600</v>
      </c>
      <c r="AF22" s="49">
        <f t="shared" si="3"/>
        <v>44196</v>
      </c>
    </row>
    <row r="23" spans="1:35" x14ac:dyDescent="0.25">
      <c r="A23" s="42">
        <v>1126</v>
      </c>
      <c r="B23" s="59" t="s">
        <v>142</v>
      </c>
      <c r="C23" s="43" t="s">
        <v>33</v>
      </c>
      <c r="D23" s="43" t="s">
        <v>48</v>
      </c>
      <c r="E23" s="44">
        <v>2353600</v>
      </c>
      <c r="F23" s="64">
        <v>211020205</v>
      </c>
      <c r="G23" s="45" t="s">
        <v>144</v>
      </c>
      <c r="H23" s="63">
        <v>44134</v>
      </c>
      <c r="I23" s="46">
        <v>2353600</v>
      </c>
      <c r="J23" s="37" t="s">
        <v>34</v>
      </c>
      <c r="K23" s="51">
        <v>1120571323</v>
      </c>
      <c r="L23" s="47" t="s">
        <v>145</v>
      </c>
      <c r="M23" s="69" t="s">
        <v>146</v>
      </c>
      <c r="N23" s="35">
        <v>3128652468</v>
      </c>
      <c r="O23" s="36">
        <v>41214973</v>
      </c>
      <c r="P23" s="43" t="s">
        <v>59</v>
      </c>
      <c r="Q23" s="37" t="s">
        <v>36</v>
      </c>
      <c r="R23" s="37" t="s">
        <v>38</v>
      </c>
      <c r="S23" s="37">
        <v>48</v>
      </c>
      <c r="T23" s="38">
        <v>44148</v>
      </c>
      <c r="U23" s="38">
        <v>44196</v>
      </c>
      <c r="V23" s="62">
        <v>2849</v>
      </c>
      <c r="W23" s="39">
        <f t="shared" si="4"/>
        <v>2353600</v>
      </c>
      <c r="X23" s="67" t="str">
        <f t="shared" si="5"/>
        <v>13/11/2020</v>
      </c>
      <c r="Y23" s="36"/>
      <c r="Z23" s="36"/>
      <c r="AA23" s="36"/>
      <c r="AB23" s="48"/>
      <c r="AC23" s="36"/>
      <c r="AD23" s="36"/>
      <c r="AE23" s="66">
        <f t="shared" si="2"/>
        <v>2353600</v>
      </c>
      <c r="AF23" s="49">
        <f t="shared" si="3"/>
        <v>44196</v>
      </c>
    </row>
    <row r="24" spans="1:35" x14ac:dyDescent="0.25">
      <c r="A24" s="42">
        <v>1127</v>
      </c>
      <c r="B24" s="59" t="s">
        <v>142</v>
      </c>
      <c r="C24" s="43" t="s">
        <v>33</v>
      </c>
      <c r="D24" s="43" t="s">
        <v>55</v>
      </c>
      <c r="E24" s="44">
        <v>2185600</v>
      </c>
      <c r="F24" s="64">
        <v>211020105</v>
      </c>
      <c r="G24" s="45" t="s">
        <v>147</v>
      </c>
      <c r="H24" s="63">
        <v>44119</v>
      </c>
      <c r="I24" s="46">
        <v>2732000</v>
      </c>
      <c r="J24" s="37" t="s">
        <v>34</v>
      </c>
      <c r="K24" s="51">
        <v>1120582200</v>
      </c>
      <c r="L24" s="47" t="s">
        <v>100</v>
      </c>
      <c r="M24" s="34" t="s">
        <v>101</v>
      </c>
      <c r="N24" s="35">
        <v>3112350173</v>
      </c>
      <c r="O24" s="36">
        <v>60317245</v>
      </c>
      <c r="P24" s="43" t="s">
        <v>94</v>
      </c>
      <c r="Q24" s="37" t="s">
        <v>36</v>
      </c>
      <c r="R24" s="37" t="s">
        <v>38</v>
      </c>
      <c r="S24" s="37">
        <v>48</v>
      </c>
      <c r="T24" s="38">
        <v>44148</v>
      </c>
      <c r="U24" s="38">
        <v>44196</v>
      </c>
      <c r="V24" s="62">
        <v>2850</v>
      </c>
      <c r="W24" s="39">
        <f t="shared" si="4"/>
        <v>2185600</v>
      </c>
      <c r="X24" s="67" t="str">
        <f t="shared" si="5"/>
        <v>13/11/2020</v>
      </c>
      <c r="Y24" s="36"/>
      <c r="Z24" s="36"/>
      <c r="AA24" s="36"/>
      <c r="AB24" s="48"/>
      <c r="AC24" s="36"/>
      <c r="AD24" s="36"/>
      <c r="AE24" s="66">
        <f t="shared" si="2"/>
        <v>2185600</v>
      </c>
      <c r="AF24" s="49">
        <f t="shared" si="3"/>
        <v>44196</v>
      </c>
    </row>
    <row r="25" spans="1:35" x14ac:dyDescent="0.25">
      <c r="A25" s="42">
        <v>1128</v>
      </c>
      <c r="B25" s="59" t="s">
        <v>142</v>
      </c>
      <c r="C25" s="43" t="s">
        <v>33</v>
      </c>
      <c r="D25" s="43" t="s">
        <v>45</v>
      </c>
      <c r="E25" s="44">
        <v>10518000</v>
      </c>
      <c r="F25" s="64">
        <v>211020105</v>
      </c>
      <c r="G25" s="45" t="s">
        <v>148</v>
      </c>
      <c r="H25" s="63">
        <v>44125</v>
      </c>
      <c r="I25" s="46">
        <v>10518000</v>
      </c>
      <c r="J25" s="37" t="s">
        <v>34</v>
      </c>
      <c r="K25" s="51">
        <v>3212000757</v>
      </c>
      <c r="L25" s="47" t="s">
        <v>149</v>
      </c>
      <c r="M25" s="69" t="s">
        <v>150</v>
      </c>
      <c r="N25" s="35">
        <v>3212000757</v>
      </c>
      <c r="O25" s="36">
        <v>1121941585</v>
      </c>
      <c r="P25" s="43" t="s">
        <v>149</v>
      </c>
      <c r="Q25" s="37" t="s">
        <v>36</v>
      </c>
      <c r="R25" s="37" t="s">
        <v>38</v>
      </c>
      <c r="S25" s="37">
        <v>48</v>
      </c>
      <c r="T25" s="38">
        <v>44148</v>
      </c>
      <c r="U25" s="38">
        <v>44196</v>
      </c>
      <c r="V25" s="62">
        <v>2851</v>
      </c>
      <c r="W25" s="39">
        <f t="shared" si="4"/>
        <v>10518000</v>
      </c>
      <c r="X25" s="67" t="str">
        <f t="shared" si="5"/>
        <v>13/11/2020</v>
      </c>
      <c r="Y25" s="36"/>
      <c r="Z25" s="36"/>
      <c r="AA25" s="36"/>
      <c r="AB25" s="48"/>
      <c r="AC25" s="36"/>
      <c r="AD25" s="36"/>
      <c r="AE25" s="66">
        <f t="shared" si="2"/>
        <v>10518000</v>
      </c>
      <c r="AF25" s="49">
        <f t="shared" si="3"/>
        <v>44196</v>
      </c>
      <c r="AI25" s="40">
        <v>5259000</v>
      </c>
    </row>
    <row r="26" spans="1:35" x14ac:dyDescent="0.25">
      <c r="A26" s="42">
        <v>1129</v>
      </c>
      <c r="B26" s="59" t="s">
        <v>142</v>
      </c>
      <c r="C26" s="43" t="s">
        <v>79</v>
      </c>
      <c r="D26" s="43" t="s">
        <v>151</v>
      </c>
      <c r="E26" s="44">
        <v>10000000</v>
      </c>
      <c r="F26" s="64">
        <v>213010101</v>
      </c>
      <c r="G26" s="45" t="s">
        <v>152</v>
      </c>
      <c r="H26" s="63">
        <v>44130</v>
      </c>
      <c r="I26" s="46">
        <v>15000000</v>
      </c>
      <c r="J26" s="37" t="s">
        <v>34</v>
      </c>
      <c r="K26" s="68" t="s">
        <v>153</v>
      </c>
      <c r="L26" s="47" t="s">
        <v>154</v>
      </c>
      <c r="M26" s="34" t="s">
        <v>155</v>
      </c>
      <c r="N26" s="35">
        <v>3115481182</v>
      </c>
      <c r="O26" s="36">
        <v>41214973</v>
      </c>
      <c r="P26" s="43" t="s">
        <v>59</v>
      </c>
      <c r="Q26" s="37" t="s">
        <v>36</v>
      </c>
      <c r="R26" s="37" t="s">
        <v>38</v>
      </c>
      <c r="S26" s="37">
        <v>45</v>
      </c>
      <c r="T26" s="38">
        <v>44154</v>
      </c>
      <c r="U26" s="38">
        <v>44198</v>
      </c>
      <c r="V26" s="62">
        <v>2852</v>
      </c>
      <c r="W26" s="39">
        <f t="shared" si="4"/>
        <v>10000000</v>
      </c>
      <c r="X26" s="67" t="str">
        <f t="shared" si="5"/>
        <v>13/11/2020</v>
      </c>
      <c r="Y26" s="36"/>
      <c r="Z26" s="36"/>
      <c r="AA26" s="36"/>
      <c r="AB26" s="48"/>
      <c r="AC26" s="36"/>
      <c r="AD26" s="36"/>
      <c r="AE26" s="66">
        <f t="shared" ref="AE26:AE33" si="6">W26+AB26</f>
        <v>10000000</v>
      </c>
      <c r="AF26" s="49">
        <f t="shared" si="3"/>
        <v>44198</v>
      </c>
      <c r="AI26" s="40">
        <v>3506000</v>
      </c>
    </row>
    <row r="27" spans="1:35" x14ac:dyDescent="0.25">
      <c r="A27" s="42">
        <v>1130</v>
      </c>
      <c r="B27" s="59" t="s">
        <v>142</v>
      </c>
      <c r="C27" s="43" t="s">
        <v>33</v>
      </c>
      <c r="D27" s="43" t="s">
        <v>156</v>
      </c>
      <c r="E27" s="44">
        <v>20000000</v>
      </c>
      <c r="F27" s="64">
        <v>211020105</v>
      </c>
      <c r="G27" s="45" t="s">
        <v>157</v>
      </c>
      <c r="H27" s="63">
        <v>44134</v>
      </c>
      <c r="I27" s="46">
        <v>20000000</v>
      </c>
      <c r="J27" s="37" t="s">
        <v>39</v>
      </c>
      <c r="K27" s="51" t="s">
        <v>76</v>
      </c>
      <c r="L27" s="47" t="s">
        <v>77</v>
      </c>
      <c r="M27" s="34" t="s">
        <v>78</v>
      </c>
      <c r="N27" s="35">
        <v>3173000304</v>
      </c>
      <c r="O27" s="36">
        <v>21183201</v>
      </c>
      <c r="P27" s="30" t="s">
        <v>35</v>
      </c>
      <c r="Q27" s="37" t="s">
        <v>36</v>
      </c>
      <c r="R27" s="37" t="s">
        <v>38</v>
      </c>
      <c r="S27" s="37">
        <v>48</v>
      </c>
      <c r="T27" s="38">
        <v>44148</v>
      </c>
      <c r="U27" s="38">
        <v>44195</v>
      </c>
      <c r="V27" s="62">
        <v>2853</v>
      </c>
      <c r="W27" s="39">
        <f t="shared" si="4"/>
        <v>20000000</v>
      </c>
      <c r="X27" s="67" t="str">
        <f t="shared" si="5"/>
        <v>13/11/2020</v>
      </c>
      <c r="Y27" s="36"/>
      <c r="Z27" s="36"/>
      <c r="AA27" s="36"/>
      <c r="AB27" s="48"/>
      <c r="AC27" s="36"/>
      <c r="AD27" s="36"/>
      <c r="AE27" s="66">
        <f t="shared" si="6"/>
        <v>20000000</v>
      </c>
      <c r="AF27" s="49">
        <f t="shared" si="3"/>
        <v>44195</v>
      </c>
      <c r="AI27" s="40">
        <f>SUM(AI25:AI26)</f>
        <v>8765000</v>
      </c>
    </row>
    <row r="28" spans="1:35" x14ac:dyDescent="0.25">
      <c r="A28" s="42">
        <v>1131</v>
      </c>
      <c r="B28" s="59" t="s">
        <v>158</v>
      </c>
      <c r="C28" s="43" t="s">
        <v>33</v>
      </c>
      <c r="D28" s="43" t="s">
        <v>80</v>
      </c>
      <c r="E28" s="53">
        <v>22000000</v>
      </c>
      <c r="F28" s="31">
        <v>211020105</v>
      </c>
      <c r="G28" s="45" t="s">
        <v>159</v>
      </c>
      <c r="H28" s="61">
        <v>44152</v>
      </c>
      <c r="I28" s="50">
        <v>22000000</v>
      </c>
      <c r="J28" s="37" t="s">
        <v>39</v>
      </c>
      <c r="K28" s="51" t="s">
        <v>81</v>
      </c>
      <c r="L28" s="47" t="s">
        <v>82</v>
      </c>
      <c r="M28" s="34" t="s">
        <v>83</v>
      </c>
      <c r="N28" s="35">
        <v>5841739</v>
      </c>
      <c r="O28" s="36">
        <v>21183201</v>
      </c>
      <c r="P28" s="30" t="s">
        <v>35</v>
      </c>
      <c r="Q28" s="37" t="s">
        <v>36</v>
      </c>
      <c r="R28" s="37" t="s">
        <v>38</v>
      </c>
      <c r="S28" s="37">
        <v>41</v>
      </c>
      <c r="T28" s="38">
        <v>44155</v>
      </c>
      <c r="U28" s="38">
        <v>44195</v>
      </c>
      <c r="V28" s="62">
        <v>2868</v>
      </c>
      <c r="W28" s="39">
        <f t="shared" si="4"/>
        <v>22000000</v>
      </c>
      <c r="X28" s="67" t="str">
        <f t="shared" si="5"/>
        <v>20/11/2020</v>
      </c>
      <c r="Y28" s="36"/>
      <c r="Z28" s="36"/>
      <c r="AA28" s="36"/>
      <c r="AB28" s="48"/>
      <c r="AC28" s="36"/>
      <c r="AD28" s="36"/>
      <c r="AE28" s="66">
        <f t="shared" si="6"/>
        <v>22000000</v>
      </c>
      <c r="AF28" s="49">
        <f t="shared" si="3"/>
        <v>44195</v>
      </c>
    </row>
    <row r="29" spans="1:35" x14ac:dyDescent="0.25">
      <c r="A29" s="42">
        <v>1132</v>
      </c>
      <c r="B29" s="59" t="s">
        <v>160</v>
      </c>
      <c r="C29" s="43" t="s">
        <v>33</v>
      </c>
      <c r="D29" s="43" t="s">
        <v>42</v>
      </c>
      <c r="E29" s="53">
        <v>4312500</v>
      </c>
      <c r="F29" s="31">
        <v>211020105</v>
      </c>
      <c r="G29" s="45" t="s">
        <v>161</v>
      </c>
      <c r="H29" s="63">
        <v>44152</v>
      </c>
      <c r="I29" s="46">
        <v>4875000</v>
      </c>
      <c r="J29" s="37" t="s">
        <v>34</v>
      </c>
      <c r="K29" s="51">
        <v>1143159478</v>
      </c>
      <c r="L29" s="47" t="s">
        <v>162</v>
      </c>
      <c r="M29" s="69" t="s">
        <v>163</v>
      </c>
      <c r="N29" s="35">
        <v>3225217960</v>
      </c>
      <c r="O29" s="36">
        <v>79581162</v>
      </c>
      <c r="P29" s="43" t="s">
        <v>40</v>
      </c>
      <c r="Q29" s="37" t="s">
        <v>36</v>
      </c>
      <c r="R29" s="37" t="s">
        <v>38</v>
      </c>
      <c r="S29" s="37">
        <v>37</v>
      </c>
      <c r="T29" s="38">
        <v>44159</v>
      </c>
      <c r="U29" s="38">
        <v>44196</v>
      </c>
      <c r="V29" s="62">
        <v>2877</v>
      </c>
      <c r="W29" s="39">
        <f t="shared" si="4"/>
        <v>4312500</v>
      </c>
      <c r="X29" s="67" t="str">
        <f t="shared" si="5"/>
        <v>24/11/2020</v>
      </c>
      <c r="Y29" s="36"/>
      <c r="Z29" s="36"/>
      <c r="AA29" s="36"/>
      <c r="AB29" s="48"/>
      <c r="AC29" s="36"/>
      <c r="AD29" s="36"/>
      <c r="AE29" s="66">
        <f t="shared" si="6"/>
        <v>4312500</v>
      </c>
      <c r="AF29" s="49">
        <f t="shared" si="3"/>
        <v>44196</v>
      </c>
    </row>
    <row r="30" spans="1:35" x14ac:dyDescent="0.25">
      <c r="A30" s="42">
        <v>1133</v>
      </c>
      <c r="B30" s="59" t="s">
        <v>160</v>
      </c>
      <c r="C30" s="43" t="s">
        <v>33</v>
      </c>
      <c r="D30" s="43" t="s">
        <v>42</v>
      </c>
      <c r="E30" s="53">
        <v>4593750</v>
      </c>
      <c r="F30" s="31">
        <v>211020105</v>
      </c>
      <c r="G30" s="45" t="s">
        <v>164</v>
      </c>
      <c r="H30" s="32">
        <v>44152</v>
      </c>
      <c r="I30" s="54">
        <v>5250000</v>
      </c>
      <c r="J30" s="37" t="s">
        <v>34</v>
      </c>
      <c r="K30" s="33">
        <v>86057921</v>
      </c>
      <c r="L30" s="47" t="s">
        <v>43</v>
      </c>
      <c r="M30" s="34" t="s">
        <v>44</v>
      </c>
      <c r="N30" s="35">
        <v>3223095040</v>
      </c>
      <c r="O30" s="36">
        <v>79581162</v>
      </c>
      <c r="P30" s="43" t="s">
        <v>40</v>
      </c>
      <c r="Q30" s="37" t="s">
        <v>36</v>
      </c>
      <c r="R30" s="37" t="s">
        <v>38</v>
      </c>
      <c r="S30" s="37">
        <v>37</v>
      </c>
      <c r="T30" s="38">
        <v>44159</v>
      </c>
      <c r="U30" s="38">
        <v>44196</v>
      </c>
      <c r="V30" s="62">
        <v>2878</v>
      </c>
      <c r="W30" s="39">
        <f t="shared" si="4"/>
        <v>4593750</v>
      </c>
      <c r="X30" s="67" t="str">
        <f t="shared" si="5"/>
        <v>24/11/2020</v>
      </c>
      <c r="Y30" s="36"/>
      <c r="Z30" s="36"/>
      <c r="AA30" s="36"/>
      <c r="AB30" s="48"/>
      <c r="AC30" s="36"/>
      <c r="AD30" s="36"/>
      <c r="AE30" s="66">
        <f t="shared" si="6"/>
        <v>4593750</v>
      </c>
      <c r="AF30" s="49">
        <f t="shared" si="3"/>
        <v>44196</v>
      </c>
    </row>
    <row r="31" spans="1:35" x14ac:dyDescent="0.25">
      <c r="A31" s="42">
        <v>1134</v>
      </c>
      <c r="B31" s="59" t="s">
        <v>165</v>
      </c>
      <c r="C31" s="43" t="s">
        <v>33</v>
      </c>
      <c r="D31" s="43" t="s">
        <v>166</v>
      </c>
      <c r="E31" s="44">
        <v>34459810</v>
      </c>
      <c r="F31" s="64">
        <v>213020903</v>
      </c>
      <c r="G31" s="45" t="s">
        <v>167</v>
      </c>
      <c r="H31" s="63">
        <v>44134</v>
      </c>
      <c r="I31" s="46">
        <v>34459810</v>
      </c>
      <c r="J31" s="37" t="s">
        <v>34</v>
      </c>
      <c r="K31" s="70" t="s">
        <v>102</v>
      </c>
      <c r="L31" s="58" t="s">
        <v>103</v>
      </c>
      <c r="M31" s="34" t="s">
        <v>104</v>
      </c>
      <c r="N31" s="35">
        <v>3013374067</v>
      </c>
      <c r="O31" s="36">
        <v>1120569296</v>
      </c>
      <c r="P31" s="43" t="s">
        <v>41</v>
      </c>
      <c r="Q31" s="37" t="s">
        <v>36</v>
      </c>
      <c r="R31" s="37" t="s">
        <v>38</v>
      </c>
      <c r="S31" s="37">
        <v>15</v>
      </c>
      <c r="T31" s="38">
        <v>44166</v>
      </c>
      <c r="U31" s="38">
        <v>44180</v>
      </c>
      <c r="V31" s="62">
        <v>2887</v>
      </c>
      <c r="W31" s="39">
        <f t="shared" si="4"/>
        <v>34459810</v>
      </c>
      <c r="X31" s="67" t="str">
        <f t="shared" si="5"/>
        <v>25/11/2020</v>
      </c>
      <c r="Y31" s="36"/>
      <c r="Z31" s="36"/>
      <c r="AA31" s="36"/>
      <c r="AB31" s="48"/>
      <c r="AC31" s="36"/>
      <c r="AD31" s="36"/>
      <c r="AE31" s="66">
        <f t="shared" si="6"/>
        <v>34459810</v>
      </c>
      <c r="AF31" s="49">
        <f t="shared" si="3"/>
        <v>44180</v>
      </c>
    </row>
    <row r="32" spans="1:35" x14ac:dyDescent="0.25">
      <c r="A32" s="42">
        <v>1135</v>
      </c>
      <c r="B32" s="59" t="s">
        <v>165</v>
      </c>
      <c r="C32" s="43" t="s">
        <v>84</v>
      </c>
      <c r="D32" s="43" t="s">
        <v>168</v>
      </c>
      <c r="E32" s="44">
        <v>11354980</v>
      </c>
      <c r="F32" s="64">
        <v>213020902</v>
      </c>
      <c r="G32" s="45" t="s">
        <v>169</v>
      </c>
      <c r="H32" s="63">
        <v>44147</v>
      </c>
      <c r="I32" s="46">
        <v>12000000</v>
      </c>
      <c r="J32" s="37" t="s">
        <v>34</v>
      </c>
      <c r="K32" s="51" t="s">
        <v>170</v>
      </c>
      <c r="L32" s="47" t="s">
        <v>171</v>
      </c>
      <c r="M32" s="69" t="s">
        <v>172</v>
      </c>
      <c r="N32" s="35">
        <v>3164181196</v>
      </c>
      <c r="O32" s="36">
        <v>41214973</v>
      </c>
      <c r="P32" s="43" t="s">
        <v>59</v>
      </c>
      <c r="Q32" s="37" t="s">
        <v>36</v>
      </c>
      <c r="R32" s="37" t="s">
        <v>37</v>
      </c>
      <c r="S32" s="37">
        <v>1</v>
      </c>
      <c r="T32" s="38">
        <v>44168</v>
      </c>
      <c r="U32" s="38">
        <v>44198</v>
      </c>
      <c r="V32" s="62">
        <v>2888</v>
      </c>
      <c r="W32" s="39">
        <f t="shared" si="4"/>
        <v>11354980</v>
      </c>
      <c r="X32" s="67" t="str">
        <f t="shared" si="5"/>
        <v>25/11/2020</v>
      </c>
      <c r="Y32" s="36"/>
      <c r="Z32" s="36"/>
      <c r="AA32" s="36"/>
      <c r="AB32" s="48"/>
      <c r="AC32" s="36"/>
      <c r="AD32" s="36"/>
      <c r="AE32" s="66">
        <f t="shared" si="6"/>
        <v>11354980</v>
      </c>
      <c r="AF32" s="49">
        <f t="shared" si="3"/>
        <v>44198</v>
      </c>
    </row>
    <row r="33" spans="1:32" x14ac:dyDescent="0.25">
      <c r="A33" s="42">
        <v>1136</v>
      </c>
      <c r="B33" s="59" t="s">
        <v>173</v>
      </c>
      <c r="C33" s="43" t="s">
        <v>85</v>
      </c>
      <c r="D33" s="43" t="s">
        <v>90</v>
      </c>
      <c r="E33" s="53">
        <v>60000000</v>
      </c>
      <c r="F33" s="64">
        <v>213020911</v>
      </c>
      <c r="G33" s="45" t="s">
        <v>174</v>
      </c>
      <c r="H33" s="61">
        <v>44134</v>
      </c>
      <c r="I33" s="50">
        <v>60000000</v>
      </c>
      <c r="J33" s="37" t="s">
        <v>39</v>
      </c>
      <c r="K33" s="33" t="s">
        <v>91</v>
      </c>
      <c r="L33" s="47" t="s">
        <v>175</v>
      </c>
      <c r="M33" s="34" t="s">
        <v>92</v>
      </c>
      <c r="N33" s="35">
        <v>5841279</v>
      </c>
      <c r="O33" s="36">
        <v>41214973</v>
      </c>
      <c r="P33" s="43" t="s">
        <v>59</v>
      </c>
      <c r="Q33" s="37" t="s">
        <v>36</v>
      </c>
      <c r="R33" s="37" t="s">
        <v>38</v>
      </c>
      <c r="S33" s="37">
        <v>34</v>
      </c>
      <c r="T33" s="38">
        <v>44167</v>
      </c>
      <c r="U33" s="38">
        <v>44201</v>
      </c>
      <c r="V33" s="62">
        <v>2899</v>
      </c>
      <c r="W33" s="39">
        <f t="shared" si="4"/>
        <v>60000000</v>
      </c>
      <c r="X33" s="67" t="str">
        <f t="shared" si="5"/>
        <v>27/11/2020</v>
      </c>
      <c r="Y33" s="36"/>
      <c r="Z33" s="36"/>
      <c r="AA33" s="36"/>
      <c r="AB33" s="48"/>
      <c r="AC33" s="36"/>
      <c r="AD33" s="36"/>
      <c r="AE33" s="66">
        <f t="shared" si="6"/>
        <v>60000000</v>
      </c>
      <c r="AF33" s="49">
        <f t="shared" si="3"/>
        <v>44201</v>
      </c>
    </row>
    <row r="76" spans="1:41" x14ac:dyDescent="0.25">
      <c r="A76" s="41"/>
      <c r="B76" s="52"/>
      <c r="C76" s="41"/>
      <c r="D76" s="41"/>
      <c r="F76" s="41"/>
      <c r="G76" s="72"/>
      <c r="H76" s="73"/>
      <c r="K76" s="40"/>
      <c r="L76" s="52"/>
      <c r="M76" s="41"/>
      <c r="N76" s="41"/>
      <c r="O76" s="41"/>
      <c r="P76" s="41"/>
      <c r="T76" s="52"/>
      <c r="U76" s="52"/>
      <c r="W76" s="52"/>
      <c r="X76" s="41"/>
      <c r="Y76" s="41"/>
      <c r="Z76" s="41"/>
      <c r="AA76" s="41"/>
      <c r="AC76" s="41"/>
      <c r="AD76" s="41"/>
      <c r="AE76" s="73"/>
      <c r="AF76" s="72"/>
      <c r="AN76" s="52"/>
      <c r="AO76" s="52"/>
    </row>
    <row r="548" spans="1:41" x14ac:dyDescent="0.25">
      <c r="A548" s="41"/>
      <c r="B548" s="52"/>
      <c r="C548" s="76">
        <v>0</v>
      </c>
      <c r="G548" s="72"/>
      <c r="O548" s="41"/>
      <c r="T548" s="52"/>
      <c r="U548" s="52"/>
      <c r="Z548" s="41"/>
      <c r="AA548" s="41"/>
      <c r="AC548" s="41"/>
      <c r="AD548" s="41"/>
      <c r="AE548" s="73"/>
      <c r="AF548" s="72"/>
      <c r="AN548" s="52"/>
      <c r="AO548" s="52"/>
    </row>
  </sheetData>
  <mergeCells count="28">
    <mergeCell ref="Y1:Y2"/>
    <mergeCell ref="Z1:AD1"/>
    <mergeCell ref="AE1:AE2"/>
    <mergeCell ref="AF1:AF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hyperlinks>
    <hyperlink ref="M4" r:id="rId1"/>
    <hyperlink ref="M7" r:id="rId2"/>
    <hyperlink ref="M9" r:id="rId3"/>
    <hyperlink ref="M6" r:id="rId4"/>
    <hyperlink ref="M10" r:id="rId5"/>
    <hyperlink ref="M11" r:id="rId6"/>
    <hyperlink ref="M13" r:id="rId7"/>
    <hyperlink ref="M14" r:id="rId8"/>
    <hyperlink ref="M15" r:id="rId9"/>
    <hyperlink ref="M16" r:id="rId10"/>
    <hyperlink ref="M18" r:id="rId11"/>
    <hyperlink ref="M19" r:id="rId12"/>
    <hyperlink ref="M20" r:id="rId13"/>
    <hyperlink ref="M21" r:id="rId14"/>
    <hyperlink ref="M22" r:id="rId15"/>
    <hyperlink ref="M23" r:id="rId16"/>
    <hyperlink ref="M25" r:id="rId17"/>
    <hyperlink ref="M26" r:id="rId18"/>
    <hyperlink ref="M27" r:id="rId19"/>
    <hyperlink ref="M30" r:id="rId20"/>
    <hyperlink ref="M29" r:id="rId21"/>
    <hyperlink ref="M31" r:id="rId22"/>
    <hyperlink ref="M32" r:id="rId23"/>
    <hyperlink ref="M33" r:id="rId2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</dc:creator>
  <cp:lastModifiedBy>TuSoft</cp:lastModifiedBy>
  <dcterms:created xsi:type="dcterms:W3CDTF">2020-12-07T22:50:00Z</dcterms:created>
  <dcterms:modified xsi:type="dcterms:W3CDTF">2020-12-07T22:51:16Z</dcterms:modified>
</cp:coreProperties>
</file>