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SUS\Documents\HOSPITAL\I INFORME PLAN ANTICORRUPCIÓN\"/>
    </mc:Choice>
  </mc:AlternateContent>
  <bookViews>
    <workbookView xWindow="0" yWindow="0" windowWidth="20490" windowHeight="7650"/>
  </bookViews>
  <sheets>
    <sheet name="MAPA RIESGO CORRUPCIÒN I AVANCE" sheetId="2" r:id="rId1"/>
    <sheet name="Hoja1" sheetId="1" r:id="rId2"/>
  </sheets>
  <externalReferences>
    <externalReference r:id="rId3"/>
    <externalReference r:id="rId4"/>
  </externalReferences>
  <definedNames>
    <definedName name="_xlnm._FilterDatabase" localSheetId="0" hidden="1">'MAPA RIESGO CORRUPCIÒN I AVANCE'!$A$6:$AE$25</definedName>
    <definedName name="_PROCESO">[1]AnálisisRC!$B$31:$B$64</definedName>
    <definedName name="Administrativa">[2]TABLA!$J$2:$J$8</definedName>
    <definedName name="clases">[2]TABLA!$F$2:$F$5</definedName>
    <definedName name="departamentos">[2]TABLA!$D$2:$D$36</definedName>
    <definedName name="Mx_Riesgo_probXimp">[1]AnálisisRC!$B$31:$F$64</definedName>
    <definedName name="nivel">[2]TABLA!$C$2:$C$3</definedName>
    <definedName name="Tipos">[2]TABLA!$G$2:$G$4</definedName>
    <definedName name="vigencia">[2]TABLA!$E$2:$E$5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 i="1" l="1"/>
  <c r="AT25" i="2" l="1"/>
  <c r="AT24" i="2"/>
  <c r="AT23" i="2"/>
  <c r="AT22" i="2"/>
  <c r="AT21" i="2"/>
  <c r="AT20" i="2"/>
  <c r="AB20" i="2"/>
  <c r="AB21" i="2" s="1"/>
  <c r="AT19" i="2"/>
  <c r="AT18" i="2"/>
  <c r="AT17" i="2"/>
  <c r="AT16" i="2"/>
  <c r="AT15" i="2"/>
  <c r="AT14" i="2"/>
  <c r="AT13" i="2"/>
  <c r="AT12" i="2"/>
  <c r="Z12" i="2"/>
  <c r="AA12" i="2" s="1"/>
  <c r="Q12" i="2"/>
  <c r="R12" i="2" s="1"/>
  <c r="I12" i="2"/>
  <c r="AX11" i="2"/>
  <c r="AT11" i="2"/>
  <c r="AB11" i="2"/>
  <c r="AX10" i="2"/>
  <c r="AT10" i="2"/>
  <c r="AA10" i="2"/>
</calcChain>
</file>

<file path=xl/comments1.xml><?xml version="1.0" encoding="utf-8"?>
<comments xmlns="http://schemas.openxmlformats.org/spreadsheetml/2006/main">
  <authors>
    <author>Autor</author>
  </authors>
  <commentList>
    <comment ref="AF6" authorId="0" shapeId="0">
      <text>
        <r>
          <rPr>
            <b/>
            <sz val="9"/>
            <color indexed="81"/>
            <rFont val="Tahoma"/>
            <family val="2"/>
          </rPr>
          <t>INDIQUE EL RESPONSABLE DE LA ACTIVIDAD</t>
        </r>
      </text>
    </comment>
    <comment ref="AG6" authorId="0" shapeId="0">
      <text>
        <r>
          <rPr>
            <b/>
            <sz val="12"/>
            <color indexed="81"/>
            <rFont val="Tahoma"/>
            <family val="2"/>
          </rPr>
          <t>DILIGENCIAMIENTO EXCLUSIVO OFICNA DE PLANEACIÓN, MERCADEO Y SISTEMAS DE INFORMACIÓN
Opción de respuesta:
Asignado: 15
No asignado: 0</t>
        </r>
      </text>
    </comment>
    <comment ref="AH6" authorId="0" shapeId="0">
      <text>
        <r>
          <rPr>
            <b/>
            <sz val="9"/>
            <color indexed="81"/>
            <rFont val="Tahoma"/>
            <family val="2"/>
          </rPr>
          <t>INDIQUE EL CARGO DEL RESPONSABLE</t>
        </r>
      </text>
    </comment>
    <comment ref="AI6" authorId="0" shapeId="0">
      <text>
        <r>
          <rPr>
            <b/>
            <sz val="12"/>
            <color indexed="81"/>
            <rFont val="Tahoma"/>
            <family val="2"/>
          </rPr>
          <t>DILIGENCIAMIENTO EXCLUSIVO OFICINA DE PLANEACIÓN Y MERCADEO
Opción de respuesta:
Adecuado: 15
Inadecuado: 0</t>
        </r>
      </text>
    </comment>
    <comment ref="AJ6" authorId="0" shapeId="0">
      <text>
        <r>
          <rPr>
            <b/>
            <sz val="9"/>
            <color indexed="81"/>
            <rFont val="Tahoma"/>
            <family val="2"/>
          </rPr>
          <t>INDIQUE LA PERIODICIDAD CON QUE SE REALIZA SEGUIMIENTO PARA VERIFICAR EL CUMPLIMIENTO</t>
        </r>
      </text>
    </comment>
    <comment ref="AK6" authorId="0" shapeId="0">
      <text>
        <r>
          <rPr>
            <b/>
            <sz val="12"/>
            <color indexed="81"/>
            <rFont val="Tahoma"/>
            <family val="2"/>
          </rPr>
          <t>DILIGENCIAMIENTO EXCLUSIVO OFICINA DE PLANEACIÓN Y MERCADEO
Oportuna: 15
Inoportuna: 0</t>
        </r>
      </text>
    </comment>
    <comment ref="AL6" authorId="0" shapeId="0">
      <text>
        <r>
          <rPr>
            <b/>
            <sz val="9"/>
            <color indexed="81"/>
            <rFont val="Tahoma"/>
            <family val="2"/>
          </rPr>
          <t>INDIQUE EL PROPÓSITO PARA EL CUAL SE ESTABLECIO EL CONTROL</t>
        </r>
        <r>
          <rPr>
            <sz val="9"/>
            <color indexed="81"/>
            <rFont val="Tahoma"/>
            <family val="2"/>
          </rPr>
          <t xml:space="preserve">
</t>
        </r>
      </text>
    </comment>
    <comment ref="AM6" authorId="0" shapeId="0">
      <text>
        <r>
          <rPr>
            <b/>
            <sz val="12"/>
            <color indexed="81"/>
            <rFont val="Tahoma"/>
            <family val="2"/>
          </rPr>
          <t>DILIGENCIAMIENTO EXCLUSIVO DE LA OFICINA DE PLANEACIÓN Y MERCADEO
Prevenir: 15
Detectar: 10
No es control: 0</t>
        </r>
      </text>
    </comment>
    <comment ref="AN6" authorId="0" shapeId="0">
      <text>
        <r>
          <rPr>
            <b/>
            <sz val="9"/>
            <color indexed="81"/>
            <rFont val="Tahoma"/>
            <family val="2"/>
          </rPr>
          <t>INDIQUE COMO VA A CUMPLIR CON LA ACTIVIDAD</t>
        </r>
        <r>
          <rPr>
            <sz val="9"/>
            <color indexed="81"/>
            <rFont val="Tahoma"/>
            <family val="2"/>
          </rPr>
          <t xml:space="preserve">
</t>
        </r>
      </text>
    </comment>
    <comment ref="AO6" authorId="0" shapeId="0">
      <text>
        <r>
          <rPr>
            <b/>
            <sz val="12"/>
            <color indexed="81"/>
            <rFont val="Tahoma"/>
            <family val="2"/>
          </rPr>
          <t>DILIGENCIAMIENTO EXCLUSIVO DE LA OFICINA DE PLANEACIÓN, MERCADEO Y SISTEMAS DE INFORMACIÓN
confiable: 15
No confiable: 0</t>
        </r>
      </text>
    </comment>
    <comment ref="AP6" authorId="0" shapeId="0">
      <text>
        <r>
          <rPr>
            <b/>
            <sz val="9"/>
            <color indexed="81"/>
            <rFont val="Tahoma"/>
            <family val="2"/>
          </rPr>
          <t>INDIQUE QUE ACCIONES SE TOMARAN EN CASO DE QUE NO SE CUMPLA LA ACTIVIDAD DE CONTROL COMO ESTÁ ESTABLECIDAD</t>
        </r>
        <r>
          <rPr>
            <sz val="9"/>
            <color indexed="81"/>
            <rFont val="Tahoma"/>
            <family val="2"/>
          </rPr>
          <t xml:space="preserve">
</t>
        </r>
      </text>
    </comment>
    <comment ref="AQ6" authorId="0" shapeId="0">
      <text>
        <r>
          <rPr>
            <b/>
            <sz val="12"/>
            <color indexed="81"/>
            <rFont val="Tahoma"/>
            <family val="2"/>
          </rPr>
          <t>DILIGENCIAMIENTO EXCLUSIVO DE LA OFICINA DE PLANEACION, MERCADEO Y SISTEMAS DE INFORMACIÓN
Se investigan y resuelven oportunamente: 15
No se investigan y resuelven oportunamente: 0</t>
        </r>
      </text>
    </comment>
    <comment ref="AR6" authorId="0" shapeId="0">
      <text>
        <r>
          <rPr>
            <b/>
            <sz val="9"/>
            <color indexed="81"/>
            <rFont val="Tahoma"/>
            <family val="2"/>
          </rPr>
          <t>INDIQUE EL DOCUMENTO QUE  SOPORTARA EL CUMPLIMIENTO DE LA EJECUCIÓN DEL CONTROL</t>
        </r>
      </text>
    </comment>
    <comment ref="AS6" authorId="0" shapeId="0">
      <text>
        <r>
          <rPr>
            <b/>
            <sz val="12"/>
            <color indexed="81"/>
            <rFont val="Tahoma"/>
            <family val="2"/>
          </rPr>
          <t>DILIGENCIAMIENTO EXCLUSIVO DE LA OFICINA DE PLANEACIÓN, MERCADEO Y SISTEMAS DE INFORMACIÓN
Completa: 10
Incompleta. 5
No existe: 0</t>
        </r>
      </text>
    </comment>
    <comment ref="AT6" authorId="0" shapeId="0">
      <text>
        <r>
          <rPr>
            <sz val="12"/>
            <color indexed="81"/>
            <rFont val="Tahoma"/>
            <family val="2"/>
          </rPr>
          <t xml:space="preserve">SUMATORIA DE LOS RESULTADOS DE ANALISIS DEL CONTROL
</t>
        </r>
      </text>
    </comment>
    <comment ref="AY6" authorId="0" shapeId="0">
      <text>
        <r>
          <rPr>
            <sz val="9"/>
            <color indexed="81"/>
            <rFont val="Tahoma"/>
            <family val="2"/>
          </rPr>
          <t xml:space="preserve">RESULTADO SE INDICA DE ACUERDO A LA  Tabla n° 07: RANGO DE CALIFICACIÓN DE LA EJECUCIÓN DEL CONTROL ESTABLECIDAD EN LA POLÍTICA DE ADMINISTRACIÓN DEL RIESGO 2019
</t>
        </r>
        <r>
          <rPr>
            <b/>
            <sz val="9"/>
            <color indexed="81"/>
            <rFont val="Tahoma"/>
            <family val="2"/>
          </rPr>
          <t>FUERTE:</t>
        </r>
        <r>
          <rPr>
            <sz val="9"/>
            <color indexed="81"/>
            <rFont val="Tahoma"/>
            <family val="2"/>
          </rPr>
          <t xml:space="preserve"> EL CONTROL SE EJECUTA DE MANERA CONSISTENTE POR PARTE DEL RESPONSABLE.
</t>
        </r>
        <r>
          <rPr>
            <b/>
            <sz val="9"/>
            <color indexed="81"/>
            <rFont val="Tahoma"/>
            <family val="2"/>
          </rPr>
          <t>MODERADO:</t>
        </r>
        <r>
          <rPr>
            <sz val="9"/>
            <color indexed="81"/>
            <rFont val="Tahoma"/>
            <family val="2"/>
          </rPr>
          <t xml:space="preserve"> EL CONTROL SE EJECUTA ALGUNAS VECES POR PARTE DEL RESPONSABLE.
</t>
        </r>
        <r>
          <rPr>
            <b/>
            <sz val="9"/>
            <color indexed="81"/>
            <rFont val="Tahoma"/>
            <family val="2"/>
          </rPr>
          <t xml:space="preserve">DÉBIL: </t>
        </r>
        <r>
          <rPr>
            <sz val="9"/>
            <color indexed="81"/>
            <rFont val="Tahoma"/>
            <family val="2"/>
          </rPr>
          <t>EL CONTROL NO SE EJECUTA POR PARTE DEL RESPONSABLE.</t>
        </r>
      </text>
    </comment>
  </commentList>
</comments>
</file>

<file path=xl/sharedStrings.xml><?xml version="1.0" encoding="utf-8"?>
<sst xmlns="http://schemas.openxmlformats.org/spreadsheetml/2006/main" count="395" uniqueCount="294">
  <si>
    <t>Identificación del riesgo</t>
  </si>
  <si>
    <t>Valoración</t>
  </si>
  <si>
    <t xml:space="preserve">ANÁLISIS Y EVALUACIÓN DEL DISEÑO DE CONTROL PARA LA MITIGACIÓN DE LOS RIESGOS </t>
  </si>
  <si>
    <t>VALORACION DEL DISEÑO DEL CONTROL</t>
  </si>
  <si>
    <t>RESULTADO DEL EJECUCIÓN DEL CONTROL 1 ER SEGUIMIENTO 2020</t>
  </si>
  <si>
    <t>Riesgo</t>
  </si>
  <si>
    <t>A. Procesos / Objetivo</t>
  </si>
  <si>
    <t>B. Causa</t>
  </si>
  <si>
    <t>C. Riesgo</t>
  </si>
  <si>
    <t>D. Consecuencia</t>
  </si>
  <si>
    <t>Análisis del riesgo</t>
  </si>
  <si>
    <t>ASIGNACIÓN DEL RESPONSABLE</t>
  </si>
  <si>
    <t>CALIFICACIÓN</t>
  </si>
  <si>
    <t>SEGREGACIÓN Y AUTORIDAD DEL RESPONSABLE</t>
  </si>
  <si>
    <t>PERIODICIDAD</t>
  </si>
  <si>
    <t>PROPÓSITO</t>
  </si>
  <si>
    <t>REALIZACION DE LA ACTIVIDAD</t>
  </si>
  <si>
    <t>ATENCIÓN A LAS OBSERVACIONES Y DESVIACIONES</t>
  </si>
  <si>
    <t>EVIDENCIAS DE LA EJECUCCION DEL CONTROL</t>
  </si>
  <si>
    <t>TOTAL PESO EN LA EVALUACIÓN DEL DISEÑO DEL CONTROL</t>
  </si>
  <si>
    <t>RANGO DE CALIFICACIÓN DEL DISEÑO</t>
  </si>
  <si>
    <t xml:space="preserve">INDICADOR
</t>
  </si>
  <si>
    <t>FECHA</t>
  </si>
  <si>
    <t>CUMPLIMIENTO</t>
  </si>
  <si>
    <t>PESO DE LA EJECUCIÓN DEL CONTROL</t>
  </si>
  <si>
    <t>2.2</t>
  </si>
  <si>
    <t>tipo de Riesgo</t>
  </si>
  <si>
    <t>Riesgo Inherente</t>
  </si>
  <si>
    <t>H. Controles</t>
  </si>
  <si>
    <t>Riesgo Residual</t>
  </si>
  <si>
    <t>Acciones asociadas al control</t>
  </si>
  <si>
    <t>E Probabilidad</t>
  </si>
  <si>
    <t>F. impacto</t>
  </si>
  <si>
    <t>G. Zona de riesgo</t>
  </si>
  <si>
    <t>I. Probabilidad</t>
  </si>
  <si>
    <t>J. Impacto</t>
  </si>
  <si>
    <t>K. Zona de riesgo</t>
  </si>
  <si>
    <t>L  Periodo de ejecución</t>
  </si>
  <si>
    <t>M. Acciones</t>
  </si>
  <si>
    <t>responsables</t>
  </si>
  <si>
    <t xml:space="preserve">N. Registro: </t>
  </si>
  <si>
    <t>Gestión de talento humano</t>
  </si>
  <si>
    <t xml:space="preserve">
* Omitir la verificación de los diferentes actos administrativos que  sirven de soporte para la liquidación de la nomina. </t>
  </si>
  <si>
    <t>Adulterar la liquidación de factores salariales, para beneficiar un tercero.</t>
  </si>
  <si>
    <t>Corrupción</t>
  </si>
  <si>
    <t>perdidas económicas
Sanciones disciplinaria, penal 
intervención entes de control</t>
  </si>
  <si>
    <t>Moderado</t>
  </si>
  <si>
    <t>* Realizar seguimiento a los reportes de novedades de nomina y actos administrativos que la soportan</t>
  </si>
  <si>
    <t>Abril
Agosto
Diciembre</t>
  </si>
  <si>
    <t xml:space="preserve">Verificación aleatoria de la liquidación  vs soportes de la nomina mensual </t>
  </si>
  <si>
    <t xml:space="preserve">Gestión del Talento Humano </t>
  </si>
  <si>
    <t>1- Nomina mensual 
 2- actos Administrativos.</t>
  </si>
  <si>
    <t>Líder de Talento Humano</t>
  </si>
  <si>
    <t>Profesional  de Talento Humano</t>
  </si>
  <si>
    <t>Cuatrimestral</t>
  </si>
  <si>
    <t>Verificar liquidación y soportes de la nómina</t>
  </si>
  <si>
    <t>Informe de verificación de liquidación y soportes de la nómina</t>
  </si>
  <si>
    <t xml:space="preserve">Profesional aleatoriamente verifica en el software liquidación de la nómina </t>
  </si>
  <si>
    <t xml:space="preserve">Informe </t>
  </si>
  <si>
    <t>Débil</t>
  </si>
  <si>
    <t>Números de verificaciones de nóminas/Nóminas liquidadas</t>
  </si>
  <si>
    <t>El control se ejecuta algunas veces por parte del responsable, se debe corregir el control es mensual no cuatrimestral</t>
  </si>
  <si>
    <t>Tesoreria</t>
  </si>
  <si>
    <t xml:space="preserve">*Error de digitación
* Manejo inadecuado del efectivo en los puntos de facturación y caja general
*No utilización de medidas de seguridad  y acceso de personal no autorizado a la oficina
</t>
  </si>
  <si>
    <t>Generar pagos por mayor valor al causado en la cuenta por pagar</t>
  </si>
  <si>
    <t>Afectación al flujo de recursos, investigación por entes de control (contraloría, super salud, fiscalía), sanciones pecuniarias</t>
  </si>
  <si>
    <t xml:space="preserve">Verificar valores  de la cuenta por pagar en el momento de hacer la transferencia bancaria
Consignación diaria de efectivo
Utilización de la caja fuerte y la delimitación de restricción al acceso del personal ajeno a la oficina
</t>
  </si>
  <si>
    <t xml:space="preserve">Moderado </t>
  </si>
  <si>
    <t xml:space="preserve">Confirmar que el valor digitado en la transfencia sea igual al valor del comprobante de egreso
</t>
  </si>
  <si>
    <t>Profesional del área de  Tesorería</t>
  </si>
  <si>
    <t>Extractos bancarios, conciliación bancaria, libro auxiliar de bancos, comprobante de egreso,</t>
  </si>
  <si>
    <t>Líder del área de  Tesorería</t>
  </si>
  <si>
    <t xml:space="preserve">Confirmar valores transferidos </t>
  </si>
  <si>
    <t>Conciliación de extractos bancarios</t>
  </si>
  <si>
    <t>Profesional realiza conciliaciones mensuales con las áreas de Cartera, Contabilidad y Presupuesto</t>
  </si>
  <si>
    <t>Conciliación bancaria, libro auxiliar de bancos, comprobante de egreso,</t>
  </si>
  <si>
    <t>Números de conciliaciones /Extractos bancarios</t>
  </si>
  <si>
    <t>Gestión jurídica</t>
  </si>
  <si>
    <t>* No identificar claramente las necesidades de la  contratación que se requieran en la entidad
 * Falta de control en la identificación de necesidades</t>
  </si>
  <si>
    <t xml:space="preserve">Estudios previos o de factibilidad, pliegos y actos administrativos manipulados por personal interesado en el futuro del proceso de contratación. </t>
  </si>
  <si>
    <t xml:space="preserve">
* Procesos disciplinarios, procesos pecuniarios y penales a funcionarios de  la Entidad.
* Perdida de confianza en los procesos contractuales y la Entidad. 
*Sanciones en contra de la entidad</t>
  </si>
  <si>
    <t>Establecer procesos de contratación controlados</t>
  </si>
  <si>
    <t>hacer seguimiento al cumplimiento de lo establecido en el  documento donde se establecen actividades y parámetros para los procesos de contratación</t>
  </si>
  <si>
    <t>Coordinación gestión jurídica</t>
  </si>
  <si>
    <t>Documentos elaborados
Evidencia de su aplicación</t>
  </si>
  <si>
    <t>Profesional de Coordinación de Gestión Jurídica</t>
  </si>
  <si>
    <t>Realizar seguimiento procesos de contratación</t>
  </si>
  <si>
    <t>Informe de seguimiento de los procesos contractuales</t>
  </si>
  <si>
    <t>Profesional del área de Jurídica realizar informe de seguimiento al cumplimiento de proceso de contratación</t>
  </si>
  <si>
    <t>Informe</t>
  </si>
  <si>
    <t xml:space="preserve">Números de informe seguimiento contratos /Contratos suscritos </t>
  </si>
  <si>
    <t xml:space="preserve">El control no se encuentra en ejecución  por parte del responsable, se debe corregir el control es mensual no cuatrimestral o cada vez que se inicie un proceso contractual </t>
  </si>
  <si>
    <t>Gestión de  Almacén y suministros</t>
  </si>
  <si>
    <t>* Inadecuado manejo de las bodegas ( aseo y papelería)
* Falta de seguridad de las guardas y de la infraestructura de la bodega</t>
  </si>
  <si>
    <t>Perdida de elementos e insumos de los inventarios custodiados por el área de almacén y suministros</t>
  </si>
  <si>
    <t xml:space="preserve">* Perdida de los recursos.
*Investigaciones disciplinarias.
</t>
  </si>
  <si>
    <t>* Inventarios periódicos - aleatorios
* Acondicionamiento de los espacios y seguridad de las mismas.</t>
  </si>
  <si>
    <t>Menor</t>
  </si>
  <si>
    <t>* Realizar el conteo de los productos en cada una de las bodegas de acuerdo al inventario de DGH.
* Solicitar a la Subgerencia administrativa incluir en el cronograma de mantenimiento las bodegas de almacén y suministros.</t>
  </si>
  <si>
    <t>Gerencia, Subgerencia administrativa y financiera, Almacén Y suministros</t>
  </si>
  <si>
    <t>* Informe de inventario valorizado DGH- conteo de elementos, confrontados con el inventario valorizados.</t>
  </si>
  <si>
    <t>Subgerente Administrativo y Financiero - Almacenista</t>
  </si>
  <si>
    <t>Profesional y Técnico</t>
  </si>
  <si>
    <t>Establecer control en los inventarios de elementos de productos en las bodegas del Hospital</t>
  </si>
  <si>
    <t>Realizar inventarios de elementos de productos en las bodegas del Hospital</t>
  </si>
  <si>
    <t xml:space="preserve">Profesional y Técnico realizan inventario </t>
  </si>
  <si>
    <t>Inventario se realiza de forma semestral (junio - Diciembre)</t>
  </si>
  <si>
    <t>Número de Inventarios realizados/Números de inventarios programados</t>
  </si>
  <si>
    <t>El control se evidencia cumplimiento de las acciones por parte del responsable, se debe corregir el control es mensual no cuatrimestral</t>
  </si>
  <si>
    <t>Mantenimiento</t>
  </si>
  <si>
    <t xml:space="preserve">*falta de dispositivos de seguridad ( cámaras)    *falta de iluminación                                                  *manejo y control de acceso al área                             *incrementar el numero de rondas de vigilancia de seguridad  </t>
  </si>
  <si>
    <t>perdida de elementos, equipos y materiales custodiados por el área de mantenimiento</t>
  </si>
  <si>
    <t xml:space="preserve">*investigación entes de control         *detrimento de los activos e insumos necesario para la operación       *perdida de la imagen y creabilidad de la institución  </t>
  </si>
  <si>
    <t>Extrema</t>
  </si>
  <si>
    <t>*presentar requerimiento de cámaras en los puntos estratégicos del área
*solicitar la instalación de reflectores en las áreas mas oscuras
*establecer controles de acceso a personal solo autorizado
*solicitar a la subgerencia administrativa realizar mas controles de seguridad y vigilancia para el área</t>
  </si>
  <si>
    <t xml:space="preserve">Mayor </t>
  </si>
  <si>
    <t>* realizar un esquema del área  para la identificación de los puntos de acceso mas vulnerables 
*identificar los puntos que deberán tener mayor iluminación 
* colocar aviso de señalización para el ingreso del personal solamente autorizado 
*solicitar de manera aleatoria el numero de rondas durante el mes</t>
  </si>
  <si>
    <t>gerencia, Subgerencia administrativa y financiera, mantenimiento</t>
  </si>
  <si>
    <t>Oficios, solicitudes de reporte, información al correo institucional</t>
  </si>
  <si>
    <t>Subgerente Administrativo y Financiero - Coordinador de Mantenimiento</t>
  </si>
  <si>
    <t>Establecer Controles de seguridad</t>
  </si>
  <si>
    <t>Identificar puntos donde se requiere mayor iluminación para establecer puntos de   seguridad</t>
  </si>
  <si>
    <t>Profesional de Subgerencia Administrativa y Financiera con el Técnico de Mantenimiento establecerán puntos de cámaras de seguridad</t>
  </si>
  <si>
    <t xml:space="preserve">Puntos de cámara de seguridad </t>
  </si>
  <si>
    <t>Espacios seguros con cámaras/Espacios identificados inseguros</t>
  </si>
  <si>
    <t>El control se ejecuta por parte del responsable, es un riesgo de gestión, de igual forma  se debe corregir el control es establecer puntos de control de seguridad</t>
  </si>
  <si>
    <t xml:space="preserve">Sistema de Gestión de Seguridad y Salud en el trabajo </t>
  </si>
  <si>
    <t xml:space="preserve">No tener en cuenta las especificaciones del decreto 1072/2015 de seguridad y salud en el trabajo 
</t>
  </si>
  <si>
    <t>Deficiencia en la adquirió y /o contratación  de los elementos de protección de  seguridad y salud  en el trabajo.</t>
  </si>
  <si>
    <t xml:space="preserve">Corrupción </t>
  </si>
  <si>
    <t xml:space="preserve">1-accidentes de trabajo y enfermedades laborales 
</t>
  </si>
  <si>
    <t>Mayor</t>
  </si>
  <si>
    <t xml:space="preserve">Presentar las necesidades de acuerdo a la normatividad técnica </t>
  </si>
  <si>
    <t>1- Solicitud de la necesidad mediante el formato PAN para la vigencia actual
2- Aplicación de la norma técnica teniendo en cuenta el decreto 1072/2015</t>
  </si>
  <si>
    <t xml:space="preserve">1- Gerencia 
2- Grupo de sistema de gestión de seguridad y salud en el trabajo
</t>
  </si>
  <si>
    <t>Formato PAN
decreto 1072/2015</t>
  </si>
  <si>
    <t>Comité Seguridad y Salud en el Trabajo</t>
  </si>
  <si>
    <t>Comité</t>
  </si>
  <si>
    <t>Adquirir elementos de protección personal de acuerdo a lo requerido por l normatividad</t>
  </si>
  <si>
    <t>Presentar solicitudes de necesidad para adquisición elementos de bioseguridad conforme a lo establecido por la ley</t>
  </si>
  <si>
    <t>El comité de Seguridad y Salud en el trabajo evaluará características de equipos de bioseguridad a adquirir la entidad.</t>
  </si>
  <si>
    <t>Informe de equipos adquiridos de acuerdo a los criterios establecidos en la normatividad</t>
  </si>
  <si>
    <t>Número de evaluaciones a elementos adquiridos/Elementos adquiridos</t>
  </si>
  <si>
    <t>El control se ejecuta algunas veces por parte del responsable, se debe corregir el control a los equipos de seguridad adquiridos por la entidad</t>
  </si>
  <si>
    <t xml:space="preserve">Gestión de la Calidad </t>
  </si>
  <si>
    <t xml:space="preserve">*Falta de capacitación al grupo auditor </t>
  </si>
  <si>
    <t>Omisión de hallazgos por auditorias internas que afectan la prestación de los servicios</t>
  </si>
  <si>
    <t>*Afectación de la prestación de los servicios
*Perdida de los recursos económicos de la entidad</t>
  </si>
  <si>
    <t>Catastrófico</t>
  </si>
  <si>
    <t>*Solicitar capacitación a la alta dirección sobre normatividad vigente para la auditoria de los procesos</t>
  </si>
  <si>
    <t>*Incluir dentro del plan institucional de capacitación la actualización de la normatividad vigente en habilitación de servicios (Resolución 3100//2019)</t>
  </si>
  <si>
    <t>Gestión de calidad, Talento humano y Gerencia</t>
  </si>
  <si>
    <t>Solicitud de capacitación en la normatividad vigente de manera escrita</t>
  </si>
  <si>
    <t>Líder de Calidad</t>
  </si>
  <si>
    <t>Profesional Asesor</t>
  </si>
  <si>
    <t>Capacitar personal en formación de auditorías</t>
  </si>
  <si>
    <t>Personal capacitado para realizar auditorías internas</t>
  </si>
  <si>
    <t xml:space="preserve">Incluir en el Plan de capacitación  formación de auditores para el personal de planta del Hospital </t>
  </si>
  <si>
    <t>Plan de capacitación de auditores</t>
  </si>
  <si>
    <t>Números de Capacitaciones realizadas/números capacitaciones programadas</t>
  </si>
  <si>
    <t>El control se ejecuta algunas veces por parte del responsable, se debe corregir el control es capacitar al personal del Hospital como auditores</t>
  </si>
  <si>
    <t xml:space="preserve">Gestión  informática </t>
  </si>
  <si>
    <t>Controles deficientes para el ingresos y salida de activos (Equipos de Computo)</t>
  </si>
  <si>
    <t>Perdida equipos de computo o favorecimiento a terceros con aprovechamiento.</t>
  </si>
  <si>
    <t>Detrimento patrimonial e Investigaciones Disciplinarias.</t>
  </si>
  <si>
    <t xml:space="preserve">Alta </t>
  </si>
  <si>
    <t>Movimientos efectivo de activos fijos, (ingresos, bajas, traslados  y prestamos)</t>
  </si>
  <si>
    <t>Moderada</t>
  </si>
  <si>
    <t>Semestral</t>
  </si>
  <si>
    <t>Recomendar inventarios periódicos de activos fijos por áreas con acompañamiento de Sistemas.</t>
  </si>
  <si>
    <t xml:space="preserve">Coordinación área de informática y sistemas </t>
  </si>
  <si>
    <t>Inventarios por área</t>
  </si>
  <si>
    <t>Líder de Sistemas</t>
  </si>
  <si>
    <t>Profesional área de Sistemas</t>
  </si>
  <si>
    <t>Realizar inventarios de elementos de activos del Hospital</t>
  </si>
  <si>
    <t>Realizar inventario equipos de cómputo</t>
  </si>
  <si>
    <t xml:space="preserve">Profesional área de Sistemas, en conjunto con el área de Activos Fijos realizará inventario a los equipos de sistemas y cómputo </t>
  </si>
  <si>
    <t xml:space="preserve">Inventario </t>
  </si>
  <si>
    <t>Fuerte</t>
  </si>
  <si>
    <t>El control a la fecha no se ha ejecutado por parte del responsable, se debe corregir el control es mensual no cuatrimestral.</t>
  </si>
  <si>
    <t>Bajo sentido de pertenencia</t>
  </si>
  <si>
    <t>Deterioro y daños en activos (equipos de computo) por mala manipulación de personal ajeno al área de  sistemas.</t>
  </si>
  <si>
    <t>Fallas o pérdida de los Activos e investigaciones disciplinarias.</t>
  </si>
  <si>
    <t>Verificación y Observación de acuerdo a plan de mantenimiento</t>
  </si>
  <si>
    <t>Alta</t>
  </si>
  <si>
    <t>Sensibilización a los usuarios</t>
  </si>
  <si>
    <t xml:space="preserve">Coordinación área de  informática y sistemas </t>
  </si>
  <si>
    <t>hallazgo evidenciado</t>
  </si>
  <si>
    <t>Sensibilizar personal del Hospital uso de equipos de cómputo</t>
  </si>
  <si>
    <t>Sensibilizaciones a Servidores y Contratistas manejo de hardware y software</t>
  </si>
  <si>
    <t xml:space="preserve">Profesional de área de Sistemas  realizará capacitación a los Servidores Públicos y Contratistas  uso adecuado de  hardware y software </t>
  </si>
  <si>
    <t xml:space="preserve">Listas de asistencia </t>
  </si>
  <si>
    <t>Números de Sensibilizaciones realizadas/números Sensibilizaciones  programadas</t>
  </si>
  <si>
    <t>El control a la fecha no se ha ejecutado por parte del responsable, se debe corregir el control es mensual no cuatrimestral</t>
  </si>
  <si>
    <t>No existe un servidor de respaldo para eventuales daños en el servidor principal</t>
  </si>
  <si>
    <t>Suspensión de todos los procesos en el software de la empresa</t>
  </si>
  <si>
    <t>Sanciones  e investigaciones administrativas y legales</t>
  </si>
  <si>
    <t>Monitoreo</t>
  </si>
  <si>
    <t>Instalación y puesta en marcha del respaldo</t>
  </si>
  <si>
    <t>equipo instalado</t>
  </si>
  <si>
    <t>Instalar Servidor</t>
  </si>
  <si>
    <t xml:space="preserve">Servidor instalado </t>
  </si>
  <si>
    <t xml:space="preserve">Profesional de l área de sistemas instalará servidor </t>
  </si>
  <si>
    <t>Certificado de instalación de servidor</t>
  </si>
  <si>
    <t>Un Servidor instalado</t>
  </si>
  <si>
    <t>El control a la fecha no se ha ejecutado por parte del responsable, se debe corregir el control es mensual no cuatrimestral, Es un riesgo de gestión</t>
  </si>
  <si>
    <t xml:space="preserve">Gestión , análisis de precios y costos </t>
  </si>
  <si>
    <t>-Sobrecostos en cotizaciones de proponentes                               -Falta en la depuración en las necesidades de servicios y productos</t>
  </si>
  <si>
    <t>No racionalización de los gastos y costos de acuerdo a la política de austeridad</t>
  </si>
  <si>
    <t>-Detrimento patrimonial                                    -Afectación de la imagen de la Entidad     -Intervención de entes de Control
-Afectación de la calidad de los productos</t>
  </si>
  <si>
    <t>- Identificación de los Sobrecostos en los análisis de precios
-Solicitar la certificación de actualización de los servicios o productos a cotizar</t>
  </si>
  <si>
    <t>-Notificar las inconsistencias de los precios en los productos; al área que hizo entrega de la invitación a cotizar y las cotizaciones de los oferentes y su respectiva actualización en las bases de datos (necesidades)</t>
  </si>
  <si>
    <t>-Subgerencia de gestión Administrativa y financiera
-Almacén y suministros
-Subgerencia de servicios de salud
-Costos</t>
  </si>
  <si>
    <t>Correo institucional y devoluciones en libro radicado</t>
  </si>
  <si>
    <t>Subgerentes</t>
  </si>
  <si>
    <t>Profesional, Técnico</t>
  </si>
  <si>
    <t>Analizar estudios de mercado con cotizaciones como manifestación de interés</t>
  </si>
  <si>
    <t xml:space="preserve">Adquirir elementos  sin sobrecostos </t>
  </si>
  <si>
    <t>Los subgerentes y técnicos realizarán estudios de mercado con cotizaciones sin sobre costos para la entidad</t>
  </si>
  <si>
    <t xml:space="preserve">análisis de precios de elementos a adquirir sin sobre costos </t>
  </si>
  <si>
    <t xml:space="preserve">Número de análisis de precios/Cotizaciones </t>
  </si>
  <si>
    <t>Gestión de Activos Fijos</t>
  </si>
  <si>
    <t>* Interés indebido en la legalización de un contrato. * Favorecimiento a terceros. *  Falta de principios y ética profesional</t>
  </si>
  <si>
    <t>Registro de activos sin la adecuada entrega física en la legalización de un contrato.</t>
  </si>
  <si>
    <t>* Sanciones legales. * Afectación en la prestación de servicios por falta del activo. * Afectación a la  hoja de vida por falta de principios y ética profesional.</t>
  </si>
  <si>
    <t>*Toma fotográfica. * Firmas de recibido por parte del jefe de almacén, activos fijos, jefe del servicio donde se asigno el activo.</t>
  </si>
  <si>
    <t>Realizar correctamente el proceso de ingreso del activo, toma fotográfica, acta de entregas con las firmas respectivas.</t>
  </si>
  <si>
    <t xml:space="preserve">Coordinación de activos fijos, Gestión administrativa y financiera. </t>
  </si>
  <si>
    <t>Comprobante de ingreso, traslado del activo al servicio, toma fotográfica.</t>
  </si>
  <si>
    <t>Subgerente, Técnico</t>
  </si>
  <si>
    <t>Realizar entregas de activos fijos con las respectivas firmas y registro fotográfico</t>
  </si>
  <si>
    <t>Entregas de activos con registro de firmas y  fotográfico</t>
  </si>
  <si>
    <t>Profesional de l Subgerencia y Técnico realizarán entrega de equipos con actas de entrega y registro fotográfico</t>
  </si>
  <si>
    <t>Registro y firmas de equipos entregados/Equipos entregados</t>
  </si>
  <si>
    <t>El control no se está ejecutando el control por parte del responsable, se debe corregir el control es mensual no cuatrimestral</t>
  </si>
  <si>
    <t xml:space="preserve">Gestión de auditorias de cuentas médicas </t>
  </si>
  <si>
    <t xml:space="preserve">1. Mal aprovechamiento del tiempo
2. Deficiente personal idóneo con pertinencia médica.
3. facturas con numerosas glosas.
4. Demora por parte de las entidades en hacer llegar las glosa al hospital.
5. prescripción de glosas. </t>
  </si>
  <si>
    <t>No responder a las objeciones y glosas realizadas por las entidades responsables del pago generando pérdida de recursos a la entidad.</t>
  </si>
  <si>
    <t>- incumplimiento de objetivos y metas establecidos.
- Sanciones legales.
Pérdidas económicas.
Reprocesos.</t>
  </si>
  <si>
    <t>4</t>
  </si>
  <si>
    <t>5</t>
  </si>
  <si>
    <t>Presentación de informe mensual, para verificación de la oportunidad en la respuesta de la glosa frente al total de glosa ingresada a la entidad.
- información exportada mediante software, a cargo del auditor médico.</t>
  </si>
  <si>
    <t>2</t>
  </si>
  <si>
    <t xml:space="preserve">Mensual </t>
  </si>
  <si>
    <t>1. Notificación de glosa al coordinador del área generadora de glosa y subgerencias, cartera, facturación.
2. respuesta de la objeción de la glosa.
3. Informe de seguimiento mensual a la subgerencia, facturación, cartera coordinadores de área asistencial.</t>
  </si>
  <si>
    <t>Auditor Médico</t>
  </si>
  <si>
    <t>Informe mensual para verificación de la oportunidad en la respuesta de la glosa frente al total de glosa ingresada a la entidad .
Información exportada mediante software a cargo del Auditor Médico.</t>
  </si>
  <si>
    <t>Líder de Auditoría</t>
  </si>
  <si>
    <t xml:space="preserve">profesional </t>
  </si>
  <si>
    <t xml:space="preserve">Notificar glosas, realizar informe de seguimiento y cumplimiento </t>
  </si>
  <si>
    <t xml:space="preserve">Informe de seguimiento sobre respuesta de la glosa </t>
  </si>
  <si>
    <t xml:space="preserve">Profesional médico realizará seguimiento a la oportunidad de respuesta de la glosa exportada mediante software </t>
  </si>
  <si>
    <t>Número de informes realizados/Número de informes programados</t>
  </si>
  <si>
    <t>El control no se está ejecutando por parte del responsable, se debe corregir el control es mensual no cuatrimestral.</t>
  </si>
  <si>
    <t xml:space="preserve">Gestión de auditorias de cuentas concurrentes </t>
  </si>
  <si>
    <t>Registro inadecuado en la historia clínica.</t>
  </si>
  <si>
    <t xml:space="preserve">facturación inoportuna con -respecto a los ingresos </t>
  </si>
  <si>
    <t>- Detrimento patrimonial 
- Desgaste administrativo.</t>
  </si>
  <si>
    <t xml:space="preserve">Extrema </t>
  </si>
  <si>
    <t>1. seguimiento a los no conformidades medicas semana.
2. notificación de los  hallazgos de auditorías al coordinador médico y enfermería.</t>
  </si>
  <si>
    <t xml:space="preserve">1. verificar el seguimiento de las no conformidades médicas diariamente.
2. verificar la notificación de los hallazgos de auditoria por el correo institucional.
</t>
  </si>
  <si>
    <t>Thelma Hernández</t>
  </si>
  <si>
    <t xml:space="preserve">Informe mensual de auditoria concurrente </t>
  </si>
  <si>
    <t>Líder de área</t>
  </si>
  <si>
    <t>Profesional Universitario</t>
  </si>
  <si>
    <t>Realizar seguimiento a las no conformidades para cumplimiento</t>
  </si>
  <si>
    <t>Informe seguimiento del cumplimiento de las no conformidades médicas</t>
  </si>
  <si>
    <t xml:space="preserve">Profesional de auditoria Concúrrete realizará diariamente  no conformidades médicas de exportada en el software de dinámica gerencial </t>
  </si>
  <si>
    <t>El control se ejecuta por parte del responsable.</t>
  </si>
  <si>
    <t>subgerencia administrativa y financiera/radicación de Facturas</t>
  </si>
  <si>
    <t>Actualización del proceso de facturación y seguimiento continuo al proceso.</t>
  </si>
  <si>
    <t xml:space="preserve">La no radicación de facturas a los pagadores retrasa el flujo de caja y genera pérdidas de recursos económico y rentabilidad de la IPS </t>
  </si>
  <si>
    <t>detrimento patrimonial</t>
  </si>
  <si>
    <t>Generar listado de facturas generadas por usuario diariamente, donde se pueda identificar los factores por los cuales no se radica facturación a tiempo</t>
  </si>
  <si>
    <t>se realizara seguimiento según informe de radicación ante cartera el cual se realiza mensual</t>
  </si>
  <si>
    <t xml:space="preserve">técnico administrativo de facturación </t>
  </si>
  <si>
    <t xml:space="preserve">Informe de facturación mensual con indicadores </t>
  </si>
  <si>
    <t>Líder área</t>
  </si>
  <si>
    <t>Técnico</t>
  </si>
  <si>
    <t>Realizar seguimiento facturas no radicadas</t>
  </si>
  <si>
    <t>Informe de seguimiento de las facturas no radicas en Cartera - mensualmente</t>
  </si>
  <si>
    <t xml:space="preserve">Técnico de Facturación realizará  seguimiento a los ingresos abiertos y facturas no radicas en el área de Cartera exportada en el software de dinámica gerencial </t>
  </si>
  <si>
    <t>El control no se está ejecutando por parte del responsable.</t>
  </si>
  <si>
    <t>1.El admisionista no presenta constancia de prestación de servicio al facturador una vez se indica la salida del servicio del usuario
2. El personsonal asistencial no genera justificación de servicios a tiempo ni devoluciones de medicamentos o insumos no suministrados al paciente.</t>
  </si>
  <si>
    <t>Los ingresos abiertos generan errores en los suministros de medicamentos, solicitudes de servicios causando desorden interno afectando los procesos de autorización de cada servicio</t>
  </si>
  <si>
    <t xml:space="preserve">Procesos sancionatorios 
Auditorias entes de control </t>
  </si>
  <si>
    <t>Realizar actualización del proceso de facturación. Generar listado de ingresos generados por usuario semanalmente,  donde se pueda identificar los factores por los cuales no se realizo el cierre de los ingresos a tiempo.</t>
  </si>
  <si>
    <t>generar informe donde se indique motivo del no cierre de ingresos mensual</t>
  </si>
  <si>
    <t xml:space="preserve">Plantilla de seguimiento d ingresos semanal </t>
  </si>
  <si>
    <t xml:space="preserve">Realizar seguimiento semanal de ingresos abiertos </t>
  </si>
  <si>
    <t>Verificación semanal de ingresos abiertos</t>
  </si>
  <si>
    <t xml:space="preserve">Técnico de Facturación realizará  seguimiento y actualización de procedimiento  en dinámica gerencial </t>
  </si>
  <si>
    <t>Procedimiento adoptado
Número de informes realizados/Número de informes programados</t>
  </si>
  <si>
    <t xml:space="preserve">El control no se está ejecutando por parte del responsable, este es un riesgo de 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</si>
</sst>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9"/>
      <color theme="1"/>
      <name val="Arial"/>
      <family val="2"/>
    </font>
    <font>
      <b/>
      <sz val="12"/>
      <color theme="1"/>
      <name val="Arial"/>
      <family val="2"/>
    </font>
    <font>
      <sz val="9"/>
      <color theme="0"/>
      <name val="Arial"/>
      <family val="2"/>
    </font>
    <font>
      <b/>
      <sz val="12"/>
      <color theme="0"/>
      <name val="Arial"/>
      <family val="2"/>
    </font>
    <font>
      <b/>
      <sz val="9"/>
      <color theme="1"/>
      <name val="Arial"/>
      <family val="2"/>
    </font>
    <font>
      <sz val="9"/>
      <color rgb="FF000000"/>
      <name val="Arial"/>
      <family val="2"/>
    </font>
    <font>
      <sz val="12"/>
      <color theme="0"/>
      <name val="Arial"/>
      <family val="2"/>
    </font>
    <font>
      <b/>
      <sz val="8"/>
      <color theme="1"/>
      <name val="Arial"/>
      <family val="2"/>
    </font>
    <font>
      <sz val="10"/>
      <name val="Arial"/>
      <family val="2"/>
    </font>
    <font>
      <b/>
      <sz val="12"/>
      <name val="Arial Narrow"/>
      <family val="2"/>
    </font>
    <font>
      <b/>
      <sz val="11"/>
      <name val="Calibri"/>
      <family val="2"/>
      <scheme val="minor"/>
    </font>
    <font>
      <sz val="9"/>
      <color rgb="FFFF0000"/>
      <name val="Arial"/>
      <family val="2"/>
    </font>
    <font>
      <b/>
      <sz val="9"/>
      <color theme="0"/>
      <name val="Arial"/>
      <family val="2"/>
    </font>
    <font>
      <b/>
      <sz val="9"/>
      <color indexed="81"/>
      <name val="Tahoma"/>
      <family val="2"/>
    </font>
    <font>
      <b/>
      <sz val="12"/>
      <color indexed="81"/>
      <name val="Tahoma"/>
      <family val="2"/>
    </font>
    <font>
      <sz val="9"/>
      <color indexed="81"/>
      <name val="Tahoma"/>
      <family val="2"/>
    </font>
    <font>
      <sz val="12"/>
      <color indexed="81"/>
      <name val="Tahoma"/>
      <family val="2"/>
    </font>
  </fonts>
  <fills count="17">
    <fill>
      <patternFill patternType="none"/>
    </fill>
    <fill>
      <patternFill patternType="gray125"/>
    </fill>
    <fill>
      <patternFill patternType="solid">
        <fgColor theme="4" tint="0.39997558519241921"/>
        <bgColor indexed="64"/>
      </patternFill>
    </fill>
    <fill>
      <patternFill patternType="solid">
        <fgColor rgb="FF00B0F0"/>
        <bgColor indexed="64"/>
      </patternFill>
    </fill>
    <fill>
      <patternFill patternType="solid">
        <fgColor rgb="FF0070C0"/>
        <bgColor indexed="64"/>
      </patternFill>
    </fill>
    <fill>
      <patternFill patternType="solid">
        <fgColor rgb="FFFFFF00"/>
        <bgColor indexed="64"/>
      </patternFill>
    </fill>
    <fill>
      <patternFill patternType="solid">
        <fgColor theme="6" tint="-0.249977111117893"/>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6" tint="-0.499984740745262"/>
        <bgColor indexed="64"/>
      </patternFill>
    </fill>
    <fill>
      <patternFill patternType="solid">
        <fgColor rgb="FF663300"/>
        <bgColor indexed="64"/>
      </patternFill>
    </fill>
    <fill>
      <patternFill patternType="solid">
        <fgColor theme="0"/>
        <bgColor indexed="64"/>
      </patternFill>
    </fill>
    <fill>
      <patternFill patternType="solid">
        <fgColor rgb="FF92D050"/>
        <bgColor indexed="64"/>
      </patternFill>
    </fill>
    <fill>
      <patternFill patternType="solid">
        <fgColor rgb="FFFFC000"/>
        <bgColor indexed="64"/>
      </patternFill>
    </fill>
    <fill>
      <patternFill patternType="solid">
        <fgColor rgb="FF00B050"/>
        <bgColor indexed="64"/>
      </patternFill>
    </fill>
    <fill>
      <patternFill patternType="solid">
        <fgColor rgb="FFFF00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3">
    <xf numFmtId="0" fontId="0" fillId="0" borderId="0"/>
    <xf numFmtId="9" fontId="1" fillId="0" borderId="0" applyFont="0" applyFill="0" applyBorder="0" applyAlignment="0" applyProtection="0"/>
    <xf numFmtId="0" fontId="12" fillId="0" borderId="0"/>
  </cellStyleXfs>
  <cellXfs count="167">
    <xf numFmtId="0" fontId="0" fillId="0" borderId="0" xfId="0"/>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xf numFmtId="0" fontId="6" fillId="4" borderId="2"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9" fillId="7" borderId="4" xfId="0" applyFont="1" applyFill="1" applyBorder="1" applyAlignment="1">
      <alignment horizontal="center" vertical="center" wrapText="1"/>
    </xf>
    <xf numFmtId="0" fontId="9" fillId="7" borderId="11" xfId="0" applyFont="1" applyFill="1" applyBorder="1" applyAlignment="1">
      <alignment horizontal="center" vertical="center" wrapText="1"/>
    </xf>
    <xf numFmtId="0" fontId="9" fillId="7" borderId="12" xfId="0" applyFont="1" applyFill="1" applyBorder="1" applyAlignment="1">
      <alignment vertical="center" wrapText="1"/>
    </xf>
    <xf numFmtId="0" fontId="10" fillId="4" borderId="3" xfId="0" applyFont="1" applyFill="1" applyBorder="1" applyAlignment="1">
      <alignment vertical="center" wrapText="1"/>
    </xf>
    <xf numFmtId="0" fontId="10" fillId="4" borderId="2" xfId="0" applyFont="1" applyFill="1" applyBorder="1" applyAlignment="1">
      <alignment vertical="center" wrapText="1"/>
    </xf>
    <xf numFmtId="0" fontId="10" fillId="4" borderId="4" xfId="0" applyFont="1" applyFill="1" applyBorder="1" applyAlignment="1">
      <alignment vertical="center" wrapText="1"/>
    </xf>
    <xf numFmtId="0" fontId="9" fillId="7" borderId="12" xfId="0" applyFont="1" applyFill="1" applyBorder="1" applyAlignment="1">
      <alignment horizontal="center" vertical="center" wrapText="1"/>
    </xf>
    <xf numFmtId="0" fontId="9" fillId="7" borderId="9" xfId="0" applyFont="1" applyFill="1" applyBorder="1" applyAlignment="1">
      <alignment horizontal="center" vertical="center" wrapText="1"/>
    </xf>
    <xf numFmtId="0" fontId="9" fillId="5" borderId="9" xfId="0" applyFont="1" applyFill="1" applyBorder="1" applyAlignment="1">
      <alignment horizontal="center" vertical="center" wrapText="1"/>
    </xf>
    <xf numFmtId="0" fontId="6" fillId="10" borderId="9" xfId="0" applyFont="1" applyFill="1" applyBorder="1" applyAlignment="1">
      <alignment horizontal="center" vertical="center" wrapText="1"/>
    </xf>
    <xf numFmtId="0" fontId="4" fillId="0" borderId="10" xfId="0" applyFont="1" applyFill="1" applyBorder="1" applyAlignment="1">
      <alignment horizontal="center" vertical="center"/>
    </xf>
    <xf numFmtId="0" fontId="4" fillId="0" borderId="1" xfId="0" applyFont="1" applyFill="1" applyBorder="1" applyAlignment="1">
      <alignment horizontal="center" vertical="center" wrapText="1"/>
    </xf>
    <xf numFmtId="1" fontId="4" fillId="0" borderId="1" xfId="0" applyNumberFormat="1" applyFont="1" applyFill="1" applyBorder="1" applyAlignment="1">
      <alignment horizontal="center" vertical="center"/>
    </xf>
    <xf numFmtId="0" fontId="4" fillId="0" borderId="1" xfId="0" applyFont="1" applyFill="1" applyBorder="1" applyAlignment="1">
      <alignment vertical="center" wrapText="1"/>
    </xf>
    <xf numFmtId="0" fontId="4" fillId="0" borderId="1" xfId="0" applyFont="1" applyFill="1" applyBorder="1" applyAlignment="1">
      <alignment horizontal="justify" vertical="center" wrapText="1"/>
    </xf>
    <xf numFmtId="1"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2" fillId="11" borderId="1" xfId="2" applyFont="1" applyFill="1" applyBorder="1" applyAlignment="1" applyProtection="1">
      <alignment horizontal="center" vertical="center" wrapText="1"/>
    </xf>
    <xf numFmtId="0" fontId="13" fillId="0" borderId="1" xfId="2" applyFont="1" applyBorder="1" applyAlignment="1" applyProtection="1">
      <alignment vertical="center" wrapText="1"/>
    </xf>
    <xf numFmtId="0" fontId="14" fillId="12" borderId="1" xfId="2" applyFont="1" applyFill="1" applyBorder="1" applyAlignment="1" applyProtection="1">
      <alignment horizontal="center" vertical="center" wrapText="1"/>
    </xf>
    <xf numFmtId="17" fontId="4" fillId="12" borderId="1" xfId="0" applyNumberFormat="1" applyFont="1" applyFill="1" applyBorder="1" applyAlignment="1">
      <alignment horizontal="center"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13" borderId="1" xfId="0" applyFont="1" applyFill="1" applyBorder="1" applyAlignment="1">
      <alignment horizontal="center" vertical="center" wrapText="1"/>
    </xf>
    <xf numFmtId="9" fontId="4" fillId="0" borderId="1" xfId="1" applyFont="1" applyBorder="1" applyAlignment="1">
      <alignment horizontal="center" vertical="center" wrapText="1"/>
    </xf>
    <xf numFmtId="14" fontId="4" fillId="0" borderId="1" xfId="0" applyNumberFormat="1" applyFont="1" applyBorder="1" applyAlignment="1">
      <alignment horizontal="center" vertical="center" wrapText="1"/>
    </xf>
    <xf numFmtId="0" fontId="4" fillId="0" borderId="1" xfId="0" applyFont="1" applyFill="1" applyBorder="1" applyAlignment="1">
      <alignment horizontal="center" vertical="center"/>
    </xf>
    <xf numFmtId="17" fontId="4" fillId="0" borderId="1" xfId="0" applyNumberFormat="1" applyFont="1" applyBorder="1" applyAlignment="1">
      <alignment horizontal="center" vertical="center" wrapText="1"/>
    </xf>
    <xf numFmtId="1" fontId="4" fillId="12" borderId="1" xfId="0" applyNumberFormat="1" applyFont="1" applyFill="1" applyBorder="1" applyAlignment="1">
      <alignment horizontal="center" vertical="center" wrapText="1"/>
    </xf>
    <xf numFmtId="0" fontId="4" fillId="12" borderId="1" xfId="0" applyFont="1" applyFill="1" applyBorder="1" applyAlignment="1">
      <alignment horizontal="center" vertical="center" wrapText="1"/>
    </xf>
    <xf numFmtId="1" fontId="4" fillId="5" borderId="1" xfId="0" applyNumberFormat="1" applyFont="1" applyFill="1" applyBorder="1" applyAlignment="1">
      <alignment horizontal="center" vertical="center" wrapText="1"/>
    </xf>
    <xf numFmtId="0" fontId="2" fillId="5" borderId="1" xfId="2" applyFont="1" applyFill="1" applyBorder="1" applyAlignment="1" applyProtection="1">
      <alignment horizontal="center" vertical="center" wrapText="1"/>
    </xf>
    <xf numFmtId="0" fontId="4" fillId="5" borderId="1" xfId="0" applyFont="1" applyFill="1" applyBorder="1" applyAlignment="1">
      <alignment horizontal="center" vertical="center" wrapText="1"/>
    </xf>
    <xf numFmtId="0" fontId="13" fillId="5" borderId="1" xfId="2" applyFont="1" applyFill="1" applyBorder="1" applyAlignment="1" applyProtection="1">
      <alignment vertical="center" wrapText="1"/>
    </xf>
    <xf numFmtId="0" fontId="14" fillId="14" borderId="1" xfId="2" applyFont="1" applyFill="1" applyBorder="1" applyAlignment="1" applyProtection="1">
      <alignment horizontal="center" vertical="center" wrapText="1"/>
    </xf>
    <xf numFmtId="0" fontId="4" fillId="0" borderId="1" xfId="0" applyFont="1" applyBorder="1" applyAlignment="1">
      <alignment horizontal="center" vertical="center"/>
    </xf>
    <xf numFmtId="9" fontId="4" fillId="0" borderId="0" xfId="1" applyFont="1" applyAlignment="1">
      <alignment horizontal="center" vertical="center"/>
    </xf>
    <xf numFmtId="0" fontId="4" fillId="0" borderId="1" xfId="0" applyFont="1" applyBorder="1" applyAlignment="1">
      <alignment wrapText="1"/>
    </xf>
    <xf numFmtId="0" fontId="4" fillId="0" borderId="1" xfId="0" applyFont="1" applyBorder="1" applyAlignment="1">
      <alignment vertical="center" wrapText="1"/>
    </xf>
    <xf numFmtId="0" fontId="2" fillId="11" borderId="1" xfId="0" applyFont="1" applyFill="1" applyBorder="1" applyAlignment="1">
      <alignment horizontal="center" vertical="center" wrapText="1"/>
    </xf>
    <xf numFmtId="0" fontId="4" fillId="0" borderId="32" xfId="0" applyFont="1" applyBorder="1" applyAlignment="1">
      <alignment horizontal="center" vertical="center" wrapText="1"/>
    </xf>
    <xf numFmtId="0" fontId="2" fillId="15" borderId="32" xfId="0" applyFont="1" applyFill="1" applyBorder="1" applyAlignment="1">
      <alignment horizontal="center" vertical="center" wrapText="1"/>
    </xf>
    <xf numFmtId="0" fontId="0" fillId="0" borderId="1" xfId="0" applyBorder="1" applyAlignment="1">
      <alignment horizontal="center"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3" fillId="14" borderId="1" xfId="0" applyFont="1" applyFill="1" applyBorder="1" applyAlignment="1">
      <alignment horizontal="center" vertical="center" wrapText="1"/>
    </xf>
    <xf numFmtId="0" fontId="4" fillId="0" borderId="30" xfId="0" applyFont="1" applyBorder="1" applyAlignment="1">
      <alignment vertical="center" wrapText="1"/>
    </xf>
    <xf numFmtId="0" fontId="4" fillId="0" borderId="10" xfId="0" applyFont="1" applyBorder="1" applyAlignment="1">
      <alignment horizontal="center" vertical="center" wrapText="1"/>
    </xf>
    <xf numFmtId="0" fontId="2" fillId="11" borderId="10" xfId="0" applyFont="1" applyFill="1" applyBorder="1" applyAlignment="1">
      <alignment horizontal="center" vertical="center" wrapText="1"/>
    </xf>
    <xf numFmtId="0" fontId="15" fillId="12" borderId="1" xfId="0" applyFont="1" applyFill="1" applyBorder="1" applyAlignment="1">
      <alignment horizontal="center" vertical="center" wrapText="1"/>
    </xf>
    <xf numFmtId="0" fontId="4" fillId="0" borderId="32" xfId="0" applyFont="1" applyBorder="1" applyAlignment="1">
      <alignment vertical="center" wrapText="1"/>
    </xf>
    <xf numFmtId="0" fontId="2" fillId="16" borderId="1" xfId="0" applyFont="1" applyFill="1" applyBorder="1" applyAlignment="1">
      <alignment horizontal="center" vertical="center" wrapText="1"/>
    </xf>
    <xf numFmtId="0" fontId="4" fillId="5" borderId="0" xfId="0" applyFont="1" applyFill="1" applyAlignment="1">
      <alignment horizontal="center" vertical="center" wrapText="1"/>
    </xf>
    <xf numFmtId="0" fontId="3" fillId="14" borderId="30" xfId="0" applyFont="1" applyFill="1" applyBorder="1" applyAlignment="1">
      <alignment horizontal="center" vertical="center" wrapText="1"/>
    </xf>
    <xf numFmtId="0" fontId="4" fillId="0" borderId="33" xfId="0" applyFont="1" applyBorder="1" applyAlignment="1">
      <alignment horizontal="center" vertical="center" wrapText="1"/>
    </xf>
    <xf numFmtId="0" fontId="4" fillId="0" borderId="1" xfId="0" applyFont="1" applyBorder="1" applyAlignment="1">
      <alignment horizontal="center" wrapText="1"/>
    </xf>
    <xf numFmtId="0" fontId="4" fillId="0" borderId="32" xfId="0" applyFont="1" applyFill="1" applyBorder="1" applyAlignment="1">
      <alignment horizontal="center" vertical="center" wrapText="1"/>
    </xf>
    <xf numFmtId="0" fontId="3" fillId="14" borderId="0" xfId="0" applyFont="1" applyFill="1" applyAlignment="1">
      <alignment horizontal="center" vertical="center" wrapText="1"/>
    </xf>
    <xf numFmtId="0" fontId="2" fillId="11" borderId="0" xfId="0" applyFont="1" applyFill="1" applyAlignment="1">
      <alignment horizontal="center" vertical="center" wrapText="1"/>
    </xf>
    <xf numFmtId="0" fontId="4" fillId="5" borderId="0" xfId="0" applyFont="1" applyFill="1"/>
    <xf numFmtId="49" fontId="4" fillId="0" borderId="1" xfId="0" applyNumberFormat="1" applyFont="1" applyBorder="1" applyAlignment="1">
      <alignment wrapText="1"/>
    </xf>
    <xf numFmtId="49" fontId="4" fillId="0" borderId="1" xfId="0" applyNumberFormat="1" applyFont="1" applyBorder="1" applyAlignment="1">
      <alignment vertical="center" wrapText="1"/>
    </xf>
    <xf numFmtId="0" fontId="2"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4" fillId="0" borderId="32" xfId="0" applyFont="1" applyBorder="1" applyAlignment="1">
      <alignment horizontal="center" vertical="center"/>
    </xf>
    <xf numFmtId="0" fontId="3" fillId="14" borderId="32" xfId="0" applyFont="1" applyFill="1" applyBorder="1" applyAlignment="1">
      <alignment horizontal="center" vertical="center" wrapText="1"/>
    </xf>
    <xf numFmtId="0" fontId="4" fillId="0" borderId="32" xfId="0" applyFont="1" applyBorder="1" applyAlignment="1">
      <alignment wrapText="1"/>
    </xf>
    <xf numFmtId="0" fontId="2" fillId="11" borderId="32" xfId="0" applyFont="1" applyFill="1" applyBorder="1" applyAlignment="1">
      <alignment horizontal="center" vertical="center" wrapText="1"/>
    </xf>
    <xf numFmtId="0" fontId="4" fillId="0" borderId="30" xfId="0" applyFont="1" applyBorder="1" applyAlignment="1">
      <alignment horizontal="center" vertical="center"/>
    </xf>
    <xf numFmtId="49" fontId="16" fillId="16" borderId="1" xfId="0" applyNumberFormat="1" applyFont="1" applyFill="1" applyBorder="1" applyAlignment="1">
      <alignment horizontal="center" vertical="center" wrapText="1"/>
    </xf>
    <xf numFmtId="49" fontId="16" fillId="11" borderId="1" xfId="0" applyNumberFormat="1" applyFont="1" applyFill="1" applyBorder="1" applyAlignment="1">
      <alignment horizontal="center" vertical="center" wrapText="1"/>
    </xf>
    <xf numFmtId="49" fontId="4" fillId="0" borderId="32" xfId="0" applyNumberFormat="1" applyFont="1" applyBorder="1" applyAlignment="1">
      <alignment horizontal="center" vertical="center" wrapText="1"/>
    </xf>
    <xf numFmtId="0" fontId="6" fillId="16" borderId="32" xfId="0" applyFont="1" applyFill="1" applyBorder="1" applyAlignment="1">
      <alignment horizontal="center" vertical="center" wrapText="1"/>
    </xf>
    <xf numFmtId="9" fontId="4" fillId="0" borderId="0" xfId="1" applyNumberFormat="1" applyFont="1" applyAlignment="1">
      <alignment horizontal="center" vertical="center"/>
    </xf>
    <xf numFmtId="0" fontId="16" fillId="16" borderId="1" xfId="0" applyFont="1" applyFill="1" applyBorder="1" applyAlignment="1">
      <alignment horizontal="center" vertical="center" wrapText="1"/>
    </xf>
    <xf numFmtId="0" fontId="16" fillId="11" borderId="1" xfId="0" applyFont="1" applyFill="1" applyBorder="1" applyAlignment="1">
      <alignment vertical="center" wrapText="1"/>
    </xf>
    <xf numFmtId="0" fontId="16" fillId="11" borderId="1" xfId="0" applyFont="1" applyFill="1" applyBorder="1" applyAlignment="1">
      <alignment horizontal="center" vertical="center" wrapText="1"/>
    </xf>
    <xf numFmtId="9" fontId="4" fillId="0" borderId="1" xfId="1" applyFont="1" applyBorder="1" applyAlignment="1">
      <alignment horizontal="center" vertical="center"/>
    </xf>
    <xf numFmtId="0" fontId="9" fillId="7" borderId="10" xfId="0" applyFont="1" applyFill="1" applyBorder="1" applyAlignment="1">
      <alignment horizontal="center" vertical="center" wrapText="1"/>
    </xf>
    <xf numFmtId="0" fontId="9" fillId="7" borderId="9"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9" fillId="7" borderId="12" xfId="0" applyFont="1" applyFill="1" applyBorder="1" applyAlignment="1">
      <alignment horizontal="center" vertical="center" wrapText="1"/>
    </xf>
    <xf numFmtId="0" fontId="9" fillId="7" borderId="12" xfId="0" applyFont="1" applyFill="1" applyBorder="1" applyAlignment="1">
      <alignment vertical="center" wrapText="1"/>
    </xf>
    <xf numFmtId="0" fontId="4" fillId="2" borderId="0" xfId="0" applyFont="1" applyFill="1" applyAlignment="1">
      <alignment horizontal="center" vertical="center"/>
    </xf>
    <xf numFmtId="0" fontId="4" fillId="0" borderId="0" xfId="0" applyFont="1" applyAlignment="1">
      <alignment horizontal="center" vertical="center"/>
    </xf>
    <xf numFmtId="0" fontId="5" fillId="3" borderId="1"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8" fillId="6" borderId="0" xfId="0" applyFont="1" applyFill="1" applyBorder="1" applyAlignment="1">
      <alignment horizontal="center" vertical="center" wrapText="1"/>
    </xf>
    <xf numFmtId="0" fontId="8" fillId="6" borderId="9" xfId="0" applyFont="1" applyFill="1" applyBorder="1" applyAlignment="1">
      <alignment horizontal="center" vertical="center" wrapText="1"/>
    </xf>
    <xf numFmtId="0" fontId="11" fillId="2" borderId="16" xfId="0" applyFont="1" applyFill="1" applyBorder="1" applyAlignment="1">
      <alignment horizontal="center" vertical="center" wrapText="1" readingOrder="1"/>
    </xf>
    <xf numFmtId="0" fontId="11" fillId="2" borderId="21" xfId="0" applyFont="1" applyFill="1" applyBorder="1" applyAlignment="1">
      <alignment horizontal="center" vertical="center" wrapText="1" readingOrder="1"/>
    </xf>
    <xf numFmtId="0" fontId="4" fillId="0" borderId="32" xfId="0" applyFont="1" applyBorder="1" applyAlignment="1">
      <alignment horizontal="center" vertical="center" wrapText="1"/>
    </xf>
    <xf numFmtId="0" fontId="4" fillId="0" borderId="10" xfId="0" applyFont="1" applyBorder="1" applyAlignment="1">
      <alignment horizontal="center" vertical="center" wrapText="1"/>
    </xf>
    <xf numFmtId="0" fontId="11" fillId="9" borderId="11" xfId="0" applyFont="1" applyFill="1" applyBorder="1" applyAlignment="1">
      <alignment horizontal="center" vertical="center" wrapText="1"/>
    </xf>
    <xf numFmtId="0" fontId="11" fillId="9" borderId="12" xfId="0" applyFont="1" applyFill="1" applyBorder="1" applyAlignment="1">
      <alignment horizontal="center" vertical="center" wrapText="1"/>
    </xf>
    <xf numFmtId="0" fontId="11" fillId="9" borderId="29" xfId="0" applyFont="1" applyFill="1" applyBorder="1" applyAlignment="1">
      <alignment horizontal="center" vertical="center" wrapText="1"/>
    </xf>
    <xf numFmtId="0" fontId="11" fillId="0" borderId="15" xfId="0" applyFont="1" applyFill="1" applyBorder="1" applyAlignment="1">
      <alignment horizontal="center" vertical="center" wrapText="1" readingOrder="1"/>
    </xf>
    <xf numFmtId="0" fontId="11" fillId="0" borderId="20" xfId="0" applyFont="1" applyFill="1" applyBorder="1" applyAlignment="1">
      <alignment horizontal="center" vertical="center" wrapText="1" readingOrder="1"/>
    </xf>
    <xf numFmtId="0" fontId="11" fillId="0" borderId="28" xfId="0" applyFont="1" applyFill="1" applyBorder="1" applyAlignment="1">
      <alignment horizontal="center" vertical="center" wrapText="1" readingOrder="1"/>
    </xf>
    <xf numFmtId="0" fontId="11" fillId="2" borderId="14" xfId="0" applyFont="1" applyFill="1" applyBorder="1" applyAlignment="1">
      <alignment horizontal="center" vertical="center" wrapText="1" readingOrder="1"/>
    </xf>
    <xf numFmtId="0" fontId="11" fillId="2" borderId="19" xfId="0" applyFont="1" applyFill="1" applyBorder="1" applyAlignment="1">
      <alignment horizontal="center" vertical="center" wrapText="1" readingOrder="1"/>
    </xf>
    <xf numFmtId="0" fontId="11" fillId="2" borderId="27" xfId="0" applyFont="1" applyFill="1" applyBorder="1" applyAlignment="1">
      <alignment horizontal="center" vertical="center" wrapText="1" readingOrder="1"/>
    </xf>
    <xf numFmtId="0" fontId="11" fillId="0" borderId="15" xfId="0" applyFont="1" applyFill="1" applyBorder="1" applyAlignment="1">
      <alignment horizontal="center" vertical="center" wrapText="1"/>
    </xf>
    <xf numFmtId="0" fontId="11" fillId="0" borderId="20" xfId="0" applyFont="1" applyFill="1" applyBorder="1" applyAlignment="1">
      <alignment horizontal="center" vertical="center" wrapText="1"/>
    </xf>
    <xf numFmtId="0" fontId="11" fillId="0" borderId="28"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9" fillId="8" borderId="3" xfId="0" applyFont="1" applyFill="1" applyBorder="1" applyAlignment="1">
      <alignment horizontal="center" vertical="center" wrapText="1"/>
    </xf>
    <xf numFmtId="0" fontId="9" fillId="8" borderId="2" xfId="0" applyFont="1" applyFill="1" applyBorder="1" applyAlignment="1">
      <alignment horizontal="center" vertical="center" wrapText="1"/>
    </xf>
    <xf numFmtId="0" fontId="9" fillId="8" borderId="4" xfId="0" applyFont="1" applyFill="1" applyBorder="1" applyAlignment="1">
      <alignment horizontal="center" vertical="center" wrapText="1"/>
    </xf>
    <xf numFmtId="0" fontId="9" fillId="8" borderId="6" xfId="0" applyFont="1" applyFill="1" applyBorder="1" applyAlignment="1">
      <alignment horizontal="center" vertical="center" wrapText="1"/>
    </xf>
    <xf numFmtId="0" fontId="9" fillId="8" borderId="5" xfId="0" applyFont="1" applyFill="1" applyBorder="1" applyAlignment="1">
      <alignment horizontal="center" vertical="center" wrapText="1"/>
    </xf>
    <xf numFmtId="0" fontId="9" fillId="8" borderId="7"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26" xfId="0" applyFont="1" applyFill="1" applyBorder="1" applyAlignment="1">
      <alignment horizontal="center" vertical="center" wrapText="1"/>
    </xf>
    <xf numFmtId="0" fontId="9" fillId="5" borderId="23" xfId="0" applyFont="1" applyFill="1" applyBorder="1" applyAlignment="1">
      <alignment horizontal="center" vertical="center" wrapText="1"/>
    </xf>
    <xf numFmtId="0" fontId="9" fillId="5" borderId="24" xfId="0" applyFont="1" applyFill="1" applyBorder="1" applyAlignment="1">
      <alignment horizontal="center" vertical="center" wrapText="1"/>
    </xf>
    <xf numFmtId="0" fontId="9" fillId="5" borderId="25"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9" fillId="5" borderId="12" xfId="0" applyFont="1" applyFill="1" applyBorder="1" applyAlignment="1">
      <alignment horizontal="center" vertical="center" wrapText="1"/>
    </xf>
    <xf numFmtId="0" fontId="11" fillId="2" borderId="17" xfId="0" applyFont="1" applyFill="1" applyBorder="1" applyAlignment="1">
      <alignment horizontal="center" vertical="center" wrapText="1" readingOrder="1"/>
    </xf>
    <xf numFmtId="0" fontId="11" fillId="2" borderId="22" xfId="0" applyFont="1" applyFill="1" applyBorder="1" applyAlignment="1">
      <alignment horizontal="center" vertical="center" wrapText="1" readingOrder="1"/>
    </xf>
    <xf numFmtId="0" fontId="11" fillId="5" borderId="13" xfId="0" applyFont="1" applyFill="1" applyBorder="1" applyAlignment="1">
      <alignment horizontal="center" vertical="center" wrapText="1"/>
    </xf>
    <xf numFmtId="0" fontId="11" fillId="5" borderId="18" xfId="0" applyFont="1" applyFill="1" applyBorder="1" applyAlignment="1">
      <alignment horizontal="center" vertical="center" wrapText="1"/>
    </xf>
    <xf numFmtId="0" fontId="11" fillId="5" borderId="26"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5" borderId="19" xfId="0" applyFont="1" applyFill="1" applyBorder="1" applyAlignment="1">
      <alignment horizontal="center" vertical="center" wrapText="1"/>
    </xf>
    <xf numFmtId="0" fontId="11" fillId="5" borderId="27" xfId="0" applyFont="1" applyFill="1" applyBorder="1" applyAlignment="1">
      <alignment horizontal="center" vertical="center" wrapText="1"/>
    </xf>
    <xf numFmtId="0" fontId="4" fillId="0" borderId="32"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 xfId="0" applyFont="1" applyBorder="1" applyAlignment="1">
      <alignment horizontal="center" vertical="center" wrapText="1"/>
    </xf>
  </cellXfs>
  <cellStyles count="3">
    <cellStyle name="Normal" xfId="0" builtinId="0"/>
    <cellStyle name="Normal 2" xfId="2"/>
    <cellStyle name="Porcentaje" xfId="1" builtinId="5"/>
  </cellStyles>
  <dxfs count="10">
    <dxf>
      <fill>
        <patternFill>
          <bgColor theme="7" tint="0.39994506668294322"/>
        </patternFill>
      </fill>
    </dxf>
    <dxf>
      <fill>
        <patternFill>
          <bgColor rgb="FFFFC000"/>
        </patternFill>
      </fill>
    </dxf>
    <dxf>
      <fill>
        <patternFill>
          <bgColor rgb="FFFF3300"/>
        </patternFill>
      </fill>
    </dxf>
    <dxf>
      <fill>
        <patternFill>
          <bgColor theme="9"/>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theme="9" tint="0.39994506668294322"/>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19050</xdr:colOff>
      <xdr:row>1</xdr:row>
      <xdr:rowOff>38100</xdr:rowOff>
    </xdr:from>
    <xdr:to>
      <xdr:col>9</xdr:col>
      <xdr:colOff>1019175</xdr:colOff>
      <xdr:row>2</xdr:row>
      <xdr:rowOff>133350</xdr:rowOff>
    </xdr:to>
    <xdr:pic>
      <xdr:nvPicPr>
        <xdr:cNvPr id="2" name="2 Imagen">
          <a:extLst>
            <a:ext uri="{FF2B5EF4-FFF2-40B4-BE49-F238E27FC236}">
              <a16:creationId xmlns:a16="http://schemas.microsoft.com/office/drawing/2014/main" id="{D55D39A4-801F-4AA6-ACD8-184FA7A39F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57150"/>
          <a:ext cx="8763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Maria%20paz\Hospital\RIESGOS\RIESGOS\MAPA%20DE%20RIESGOS%202018%20%20HSJ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hoslanders\AppData\Local\Microsoft\Windows\INetCache\Content.Outlook\5K9YZD10\Formato%20Estrategia%20de%20Racionalizaci&#243;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Mapa Riesgos"/>
      <sheetName val="AnálisisRC"/>
      <sheetName val="F_Controles"/>
      <sheetName val="Matriz Riesgos de Corrupción"/>
      <sheetName val="GT"/>
      <sheetName val="GT1"/>
      <sheetName val="GT2"/>
      <sheetName val="GT3"/>
      <sheetName val="GT4"/>
      <sheetName val="GF"/>
      <sheetName val="GF1"/>
      <sheetName val="GF2"/>
      <sheetName val="GF3"/>
      <sheetName val="GF4"/>
      <sheetName val="GF5"/>
      <sheetName val="DE"/>
      <sheetName val="DE1"/>
      <sheetName val="DE2"/>
      <sheetName val="DE3"/>
      <sheetName val="GC"/>
      <sheetName val="GC1"/>
      <sheetName val="GC2"/>
      <sheetName val="GC3"/>
      <sheetName val="GC4"/>
      <sheetName val="GI"/>
      <sheetName val="GI 1"/>
      <sheetName val="GI 2"/>
      <sheetName val="GCE"/>
      <sheetName val="GCE1"/>
      <sheetName val="Hoja11"/>
    </sheetNames>
    <sheetDataSet>
      <sheetData sheetId="0"/>
      <sheetData sheetId="1"/>
      <sheetData sheetId="2">
        <row r="31">
          <cell r="B31" t="str">
            <v>GESTIÓN DE TALENTO HUMANO</v>
          </cell>
          <cell r="C31" t="str">
            <v>Vincular personal no idóneo a la planta de la Administración Municipal.</v>
          </cell>
          <cell r="D31">
            <v>2</v>
          </cell>
          <cell r="E31">
            <v>20</v>
          </cell>
          <cell r="F31" t="str">
            <v>GT</v>
          </cell>
        </row>
        <row r="32">
          <cell r="B32" t="str">
            <v>GESTIÓN DE TALENTO HUMANO1</v>
          </cell>
          <cell r="C32" t="str">
            <v>Ocultar información de la gestión pública.</v>
          </cell>
          <cell r="D32">
            <v>2</v>
          </cell>
          <cell r="E32">
            <v>20</v>
          </cell>
          <cell r="F32" t="str">
            <v>GT1</v>
          </cell>
        </row>
        <row r="33">
          <cell r="B33" t="str">
            <v>GESTIÓN DE TALENTO HUMANO2</v>
          </cell>
          <cell r="C33" t="str">
            <v>No generar o generar con errores  los registros y documentación de los procesos</v>
          </cell>
        </row>
        <row r="34">
          <cell r="B34" t="str">
            <v>GESTIÓN DE TALENTO HUMANO3</v>
          </cell>
          <cell r="C34" t="str">
            <v>Carecer de herramientas administrativas que contribuyan al incumplimiento de los objetivos de la Entidad</v>
          </cell>
          <cell r="D34">
            <v>2</v>
          </cell>
          <cell r="E34">
            <v>10</v>
          </cell>
          <cell r="F34" t="str">
            <v>GT2</v>
          </cell>
        </row>
        <row r="35">
          <cell r="B35" t="str">
            <v>GESTIÓN DE TALENTO HUMANO4</v>
          </cell>
          <cell r="C35" t="str">
            <v>Desconocimiento del código de ética de la entidad en cuanto a las buenas prácticas institucionales para el cumplimiento de las funciones.</v>
          </cell>
          <cell r="D35">
            <v>1</v>
          </cell>
          <cell r="E35">
            <v>20</v>
          </cell>
          <cell r="F35" t="str">
            <v>GT3</v>
          </cell>
        </row>
        <row r="36">
          <cell r="B36" t="str">
            <v>GESTIÓN DE TALENTO HUMANO5</v>
          </cell>
          <cell r="C36" t="str">
            <v>Crear una nomina paralela</v>
          </cell>
          <cell r="D36">
            <v>2</v>
          </cell>
          <cell r="E36">
            <v>10</v>
          </cell>
          <cell r="F36" t="str">
            <v>GT4</v>
          </cell>
        </row>
        <row r="46">
          <cell r="B46" t="str">
            <v>GESTIÓN FINANCIERA Y FISCAL</v>
          </cell>
          <cell r="C46" t="str">
            <v>Sanciones fiscales o administrativas para el municipio.</v>
          </cell>
          <cell r="D46">
            <v>2</v>
          </cell>
          <cell r="E46">
            <v>20</v>
          </cell>
          <cell r="F46" t="str">
            <v>GF</v>
          </cell>
        </row>
        <row r="47">
          <cell r="B47" t="str">
            <v>GESTIÓN FINANCIERA Y FISCAL1</v>
          </cell>
          <cell r="C47" t="str">
            <v>Exceder la apropiación inicial disponible de gastos.</v>
          </cell>
          <cell r="D47">
            <v>1</v>
          </cell>
          <cell r="E47">
            <v>20</v>
          </cell>
          <cell r="F47" t="str">
            <v>GF1</v>
          </cell>
        </row>
        <row r="48">
          <cell r="B48" t="str">
            <v>GESTIÓN FINANCIERA Y FISCAL2</v>
          </cell>
          <cell r="C48" t="str">
            <v>Omitir o retardar el pago de obligaciones legalmente constituidas y sin justificación alguna.</v>
          </cell>
          <cell r="D48">
            <v>1</v>
          </cell>
          <cell r="E48">
            <v>10</v>
          </cell>
          <cell r="F48" t="str">
            <v>GF2</v>
          </cell>
        </row>
        <row r="49">
          <cell r="B49" t="str">
            <v>GESTIÓN FINANCIERA Y FISCAL3</v>
          </cell>
          <cell r="C49" t="str">
            <v>Ordenar pagos sin el lleno de los requisitos legales.</v>
          </cell>
          <cell r="D49">
            <v>2</v>
          </cell>
          <cell r="E49">
            <v>20</v>
          </cell>
          <cell r="F49" t="str">
            <v>GF3</v>
          </cell>
        </row>
        <row r="50">
          <cell r="B50" t="str">
            <v>GESTIÓN FINANCIERA Y FISCAL4</v>
          </cell>
          <cell r="C50" t="str">
            <v>No efectuar los descuentos, ni girar en forma oportuna las transferencias de ley.</v>
          </cell>
          <cell r="D50">
            <v>2</v>
          </cell>
          <cell r="E50">
            <v>20</v>
          </cell>
          <cell r="F50" t="str">
            <v>GF4</v>
          </cell>
        </row>
        <row r="51">
          <cell r="B51" t="str">
            <v>GESTIÓN FINANCIERA Y FISCAL5</v>
          </cell>
          <cell r="C51" t="str">
            <v>Comprometer vigencias futuras sin autorización  del ente competente de acuerdo a la fuente de recursos.</v>
          </cell>
          <cell r="D51">
            <v>1</v>
          </cell>
          <cell r="E51">
            <v>20</v>
          </cell>
          <cell r="F51" t="str">
            <v>GF5</v>
          </cell>
        </row>
        <row r="52">
          <cell r="B52" t="str">
            <v>DIRECCIONAMIENTO ESTRATEGICO</v>
          </cell>
          <cell r="C52" t="str">
            <v>Ocultar información de la gestión pública</v>
          </cell>
          <cell r="D52">
            <v>1</v>
          </cell>
          <cell r="E52">
            <v>20</v>
          </cell>
          <cell r="F52" t="str">
            <v>DE</v>
          </cell>
        </row>
        <row r="53">
          <cell r="B53" t="str">
            <v>DIRECCIONAMIENTO ESTRATEGICO1</v>
          </cell>
          <cell r="C53" t="str">
            <v>Solo realizar o darle prioridad a los tramites por los cuales se perciban dadivas.</v>
          </cell>
          <cell r="D53">
            <v>2</v>
          </cell>
          <cell r="E53">
            <v>20</v>
          </cell>
          <cell r="F53" t="str">
            <v>DE1</v>
          </cell>
        </row>
        <row r="54">
          <cell r="B54" t="str">
            <v>DIRECCIONAMIENTO ESTRATEGICO2</v>
          </cell>
          <cell r="C54" t="str">
            <v>Bajo nivel de responsabilidad del servidor público frente a la integralidad de los procesos.</v>
          </cell>
          <cell r="D54">
            <v>1</v>
          </cell>
          <cell r="E54">
            <v>10</v>
          </cell>
          <cell r="F54" t="str">
            <v>DE2</v>
          </cell>
        </row>
        <row r="55">
          <cell r="B55" t="str">
            <v>DIRECCIONAMIENTO ESTRATEGICO3</v>
          </cell>
          <cell r="C55" t="str">
            <v>Utilización de información privilegiada.</v>
          </cell>
          <cell r="D55">
            <v>4</v>
          </cell>
          <cell r="E55">
            <v>20</v>
          </cell>
          <cell r="F55" t="str">
            <v>DE3</v>
          </cell>
        </row>
        <row r="56">
          <cell r="B56" t="str">
            <v>GESTIÓN CONTRACTUAL</v>
          </cell>
          <cell r="C56" t="str">
            <v>Debilidad en las supervisión contractual por parte de los servidores públicos de la entidad, en la contratación con diferentes fuentes de financiación incluidos los recursos del Sistema General de Regalías</v>
          </cell>
          <cell r="D56">
            <v>3</v>
          </cell>
          <cell r="E56">
            <v>20</v>
          </cell>
          <cell r="F56" t="str">
            <v>GC</v>
          </cell>
        </row>
        <row r="57">
          <cell r="B57" t="str">
            <v>GESTIÓN CONTRACTUAL1</v>
          </cell>
          <cell r="C57" t="str">
            <v>Debilidad en la estructuración de estudios y términos de referencia para la contratación con diferentes fuentes de financiación incluidos los recursos del Sistema General de Regalías.</v>
          </cell>
          <cell r="D57">
            <v>4</v>
          </cell>
          <cell r="E57">
            <v>20</v>
          </cell>
          <cell r="F57" t="str">
            <v>GC1</v>
          </cell>
        </row>
        <row r="58">
          <cell r="B58" t="str">
            <v>GESTIÓN CONTRACTUAL2</v>
          </cell>
          <cell r="C58" t="str">
            <v>Dirigir o ajustar un proceso contractual para beneficio particular.</v>
          </cell>
          <cell r="D58">
            <v>4</v>
          </cell>
          <cell r="E58">
            <v>20</v>
          </cell>
          <cell r="F58" t="str">
            <v>GC2</v>
          </cell>
        </row>
        <row r="59">
          <cell r="B59" t="str">
            <v>GESTIÓN CONTRACTUAL3</v>
          </cell>
          <cell r="C59" t="str">
            <v>Sobre costos en los contratos</v>
          </cell>
          <cell r="D59">
            <v>3</v>
          </cell>
          <cell r="E59">
            <v>20</v>
          </cell>
          <cell r="F59" t="str">
            <v>GC3</v>
          </cell>
        </row>
        <row r="60">
          <cell r="B60" t="str">
            <v>GESTIÓN DE COMUNICACIÓN E INFORMACIÓN</v>
          </cell>
          <cell r="C60" t="str">
            <v>Uso indebido de la información de reserva a la que por ejercicio de las funciones se tiene acceso la entidad</v>
          </cell>
          <cell r="D60">
            <v>3</v>
          </cell>
          <cell r="E60">
            <v>20</v>
          </cell>
          <cell r="F60" t="str">
            <v>GI</v>
          </cell>
        </row>
        <row r="61">
          <cell r="B61" t="str">
            <v>GESTIÓN DE COMUNICACIÓN E INFORMACIÓN1</v>
          </cell>
          <cell r="C61" t="str">
            <v>Desconocimiento de la ciudadanía sobre los mecanismos de control social dispuestos por la entidad.</v>
          </cell>
          <cell r="D61">
            <v>3</v>
          </cell>
          <cell r="E61">
            <v>10</v>
          </cell>
          <cell r="F61" t="str">
            <v>GI1</v>
          </cell>
        </row>
        <row r="62">
          <cell r="B62" t="str">
            <v>GESTIÓN DE COMUNICACIÓN E INFORMACIÓN2</v>
          </cell>
          <cell r="C62" t="str">
            <v>Desconocimiento y desinterés de los servidores por los diferentes documentos que la administración crea regulando las formas de realizar las acciones de las tareas en la entidad.</v>
          </cell>
          <cell r="D62">
            <v>3</v>
          </cell>
          <cell r="E62">
            <v>10</v>
          </cell>
          <cell r="F62" t="str">
            <v>GI2</v>
          </cell>
        </row>
        <row r="63">
          <cell r="B63" t="str">
            <v>GESTIÓN DE CONTROL Y EVALUACIÓN</v>
          </cell>
          <cell r="C63" t="str">
            <v>Carencia de procesos y procedimientos para la denuncia de riesgos de corrupción, de manera segura, confiable y conservando la reserva de identidad o anonimato</v>
          </cell>
          <cell r="D63">
            <v>5</v>
          </cell>
          <cell r="E63">
            <v>20</v>
          </cell>
          <cell r="F63" t="str">
            <v>GE</v>
          </cell>
        </row>
        <row r="64">
          <cell r="B64" t="str">
            <v>GESTIÓN DE CONTROL Y EVALUACIÓN1</v>
          </cell>
          <cell r="C64" t="str">
            <v>Desconocimiento por parte de los servidores públicos del código de ética adoptado por la entidad.</v>
          </cell>
          <cell r="D64">
            <v>4</v>
          </cell>
          <cell r="E64">
            <v>20</v>
          </cell>
          <cell r="F64" t="str">
            <v>GE1</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refreshError="1"/>
      <sheetData sheetId="1" refreshError="1"/>
      <sheetData sheetId="2" refreshError="1"/>
      <sheetData sheetId="3" refreshError="1">
        <row r="2">
          <cell r="C2" t="str">
            <v>Central</v>
          </cell>
          <cell r="D2" t="str">
            <v>Escoger opción</v>
          </cell>
          <cell r="E2">
            <v>2013</v>
          </cell>
          <cell r="F2" t="str">
            <v>Factores Externos y/o Internos</v>
          </cell>
          <cell r="G2" t="str">
            <v>Normativas</v>
          </cell>
          <cell r="J2" t="str">
            <v>Extensión de horarios  de atención</v>
          </cell>
        </row>
        <row r="3">
          <cell r="C3" t="str">
            <v>Descentralizado</v>
          </cell>
          <cell r="D3" t="str">
            <v>Bogotá D.C</v>
          </cell>
          <cell r="E3">
            <v>2014</v>
          </cell>
          <cell r="F3" t="str">
            <v>GRAT</v>
          </cell>
          <cell r="G3" t="str">
            <v>Administrativas</v>
          </cell>
          <cell r="J3" t="str">
            <v>Ampliación de puntos de atención</v>
          </cell>
        </row>
        <row r="4">
          <cell r="D4" t="str">
            <v>Amazonas</v>
          </cell>
          <cell r="E4">
            <v>2015</v>
          </cell>
          <cell r="F4" t="str">
            <v>Cumplimiento de disposiciones legales</v>
          </cell>
          <cell r="G4" t="str">
            <v>Tecnologicas</v>
          </cell>
          <cell r="J4" t="str">
            <v>Medio por donde se obtiene el resultado</v>
          </cell>
        </row>
        <row r="5">
          <cell r="D5" t="str">
            <v>Antioquia</v>
          </cell>
          <cell r="E5">
            <v>2016</v>
          </cell>
          <cell r="F5" t="str">
            <v>Iniciativa de la institución</v>
          </cell>
          <cell r="J5" t="str">
            <v xml:space="preserve">Reducción de costos operativos para la institución
</v>
          </cell>
        </row>
        <row r="6">
          <cell r="D6" t="str">
            <v>Arauca</v>
          </cell>
          <cell r="J6" t="str">
            <v xml:space="preserve">Reducción de pasos para el ciudadano
</v>
          </cell>
        </row>
        <row r="7">
          <cell r="D7" t="str">
            <v>Atlántico</v>
          </cell>
          <cell r="J7" t="str">
            <v xml:space="preserve">Reducción de actividades en los procedimientos internos
</v>
          </cell>
        </row>
        <row r="8">
          <cell r="D8" t="str">
            <v>Bolívar</v>
          </cell>
          <cell r="J8" t="str">
            <v xml:space="preserve">Reducción de tiempo de duración del trámite/OPA
</v>
          </cell>
        </row>
        <row r="9">
          <cell r="D9" t="str">
            <v>Boyacá</v>
          </cell>
        </row>
        <row r="10">
          <cell r="D10" t="str">
            <v>Caldas</v>
          </cell>
        </row>
        <row r="11">
          <cell r="D11" t="str">
            <v>Caquetá</v>
          </cell>
        </row>
        <row r="12">
          <cell r="D12" t="str">
            <v>Casanare</v>
          </cell>
        </row>
        <row r="13">
          <cell r="D13" t="str">
            <v>Cauca</v>
          </cell>
        </row>
        <row r="14">
          <cell r="D14" t="str">
            <v>Cesar</v>
          </cell>
        </row>
        <row r="15">
          <cell r="D15" t="str">
            <v>Choco</v>
          </cell>
        </row>
        <row r="16">
          <cell r="D16" t="str">
            <v>Córdoba</v>
          </cell>
        </row>
        <row r="17">
          <cell r="D17" t="str">
            <v>Cundinamarca</v>
          </cell>
        </row>
        <row r="18">
          <cell r="D18" t="str">
            <v>Guainía</v>
          </cell>
        </row>
        <row r="19">
          <cell r="D19" t="str">
            <v>Guaviare</v>
          </cell>
        </row>
        <row r="20">
          <cell r="D20" t="str">
            <v>Huila</v>
          </cell>
        </row>
        <row r="21">
          <cell r="D21" t="str">
            <v>La Guajira</v>
          </cell>
        </row>
        <row r="22">
          <cell r="D22" t="str">
            <v>Magdalena</v>
          </cell>
        </row>
        <row r="23">
          <cell r="D23" t="str">
            <v>Meta</v>
          </cell>
        </row>
        <row r="24">
          <cell r="D24" t="str">
            <v>Nariño</v>
          </cell>
        </row>
        <row r="25">
          <cell r="D25" t="str">
            <v>Norte de Santander</v>
          </cell>
        </row>
        <row r="26">
          <cell r="D26" t="str">
            <v>Putumayo</v>
          </cell>
        </row>
        <row r="27">
          <cell r="D27" t="str">
            <v>Quindío</v>
          </cell>
        </row>
        <row r="28">
          <cell r="D28" t="str">
            <v>Risaralda</v>
          </cell>
        </row>
        <row r="29">
          <cell r="D29" t="str">
            <v>San Andrés y Providencia</v>
          </cell>
        </row>
        <row r="30">
          <cell r="D30" t="str">
            <v>Santander</v>
          </cell>
        </row>
        <row r="31">
          <cell r="D31" t="str">
            <v>Sucre</v>
          </cell>
        </row>
        <row r="32">
          <cell r="D32" t="str">
            <v>Tolima</v>
          </cell>
        </row>
        <row r="33">
          <cell r="D33" t="str">
            <v>Valle del Cauca</v>
          </cell>
        </row>
        <row r="34">
          <cell r="D34" t="str">
            <v>Vaupes</v>
          </cell>
        </row>
        <row r="35">
          <cell r="D35" t="str">
            <v>Vichada</v>
          </cell>
        </row>
      </sheetData>
      <sheetData sheetId="4" refreshError="1"/>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25"/>
  <sheetViews>
    <sheetView tabSelected="1" zoomScale="110" zoomScaleNormal="110" workbookViewId="0">
      <pane ySplit="9" topLeftCell="A10" activePane="bottomLeft" state="frozen"/>
      <selection pane="bottomLeft" activeCell="AE10" sqref="AE10"/>
    </sheetView>
  </sheetViews>
  <sheetFormatPr baseColWidth="10" defaultColWidth="11.5703125" defaultRowHeight="12" x14ac:dyDescent="0.2"/>
  <cols>
    <col min="1" max="1" width="13.42578125" style="1" customWidth="1"/>
    <col min="2" max="3" width="11.5703125" style="1" hidden="1" customWidth="1"/>
    <col min="4" max="4" width="12.42578125" style="1" hidden="1" customWidth="1"/>
    <col min="5" max="8" width="1.5703125" style="1" hidden="1" customWidth="1"/>
    <col min="9" max="9" width="0.5703125" style="1" hidden="1" customWidth="1"/>
    <col min="10" max="10" width="16.140625" style="2" hidden="1" customWidth="1"/>
    <col min="11" max="11" width="21.140625" style="2" hidden="1" customWidth="1"/>
    <col min="12" max="12" width="25.140625" style="2" customWidth="1"/>
    <col min="13" max="13" width="14.85546875" style="2" hidden="1" customWidth="1"/>
    <col min="14" max="14" width="23.5703125" style="3" hidden="1" customWidth="1"/>
    <col min="15" max="15" width="12.140625" style="4" hidden="1" customWidth="1"/>
    <col min="16" max="16" width="11.42578125" style="4" hidden="1" customWidth="1"/>
    <col min="17" max="17" width="11.5703125" style="4" hidden="1" customWidth="1"/>
    <col min="18" max="18" width="14.85546875" style="2" hidden="1" customWidth="1"/>
    <col min="19" max="19" width="0" style="2" hidden="1" customWidth="1"/>
    <col min="20" max="21" width="0" style="4" hidden="1" customWidth="1"/>
    <col min="22" max="22" width="1.85546875" style="2" hidden="1" customWidth="1"/>
    <col min="23" max="23" width="27.42578125" style="4" customWidth="1"/>
    <col min="24" max="24" width="11.28515625" style="2" hidden="1" customWidth="1"/>
    <col min="25" max="25" width="0" style="2" hidden="1" customWidth="1"/>
    <col min="26" max="26" width="11.5703125" style="4" hidden="1" customWidth="1"/>
    <col min="27" max="27" width="0" style="2" hidden="1" customWidth="1"/>
    <col min="28" max="28" width="13.7109375" style="4" customWidth="1"/>
    <col min="29" max="29" width="25" style="4" hidden="1" customWidth="1"/>
    <col min="30" max="30" width="17.42578125" style="4" customWidth="1"/>
    <col min="31" max="31" width="20.85546875" style="4" customWidth="1"/>
    <col min="32" max="41" width="11.5703125" style="5" customWidth="1"/>
    <col min="42" max="42" width="15.140625" style="5" customWidth="1"/>
    <col min="43" max="49" width="11.5703125" style="5" customWidth="1"/>
    <col min="50" max="50" width="13.85546875" style="5" customWidth="1"/>
    <col min="51" max="51" width="18.140625" style="5" customWidth="1"/>
    <col min="52" max="16384" width="11.5703125" style="5"/>
  </cols>
  <sheetData>
    <row r="1" spans="1:51" ht="1.5" customHeight="1" x14ac:dyDescent="0.2"/>
    <row r="2" spans="1:51" s="91" customFormat="1" ht="52.5" customHeight="1" x14ac:dyDescent="0.25">
      <c r="B2" s="92"/>
      <c r="C2" s="92"/>
      <c r="D2" s="92"/>
      <c r="E2" s="92"/>
      <c r="F2" s="92"/>
      <c r="G2" s="92"/>
      <c r="H2" s="92"/>
      <c r="I2" s="92"/>
      <c r="S2" s="92"/>
      <c r="T2" s="92"/>
      <c r="U2" s="92"/>
      <c r="V2" s="92"/>
      <c r="Z2" s="92"/>
    </row>
    <row r="3" spans="1:51" s="91" customFormat="1" ht="12.75" customHeight="1" thickBot="1" x14ac:dyDescent="0.3">
      <c r="B3" s="92"/>
      <c r="C3" s="92"/>
      <c r="D3" s="92"/>
      <c r="E3" s="92"/>
      <c r="F3" s="92"/>
      <c r="G3" s="92"/>
      <c r="H3" s="92"/>
      <c r="I3" s="92"/>
      <c r="S3" s="92"/>
      <c r="T3" s="92"/>
      <c r="U3" s="92"/>
      <c r="V3" s="92"/>
      <c r="Z3" s="92"/>
    </row>
    <row r="4" spans="1:51" ht="24" customHeight="1" x14ac:dyDescent="0.2">
      <c r="A4" s="93" t="s">
        <v>0</v>
      </c>
      <c r="B4" s="94"/>
      <c r="C4" s="94"/>
      <c r="D4" s="94"/>
      <c r="E4" s="94"/>
      <c r="F4" s="94"/>
      <c r="G4" s="94"/>
      <c r="H4" s="94"/>
      <c r="I4" s="94"/>
      <c r="J4" s="93"/>
      <c r="K4" s="93"/>
      <c r="L4" s="93"/>
      <c r="M4" s="93"/>
      <c r="N4" s="93"/>
      <c r="O4" s="6"/>
      <c r="P4" s="6"/>
      <c r="Q4" s="6"/>
      <c r="R4" s="6"/>
      <c r="S4" s="95" t="s">
        <v>1</v>
      </c>
      <c r="T4" s="96"/>
      <c r="U4" s="96"/>
      <c r="V4" s="96"/>
      <c r="W4" s="96"/>
      <c r="X4" s="96"/>
      <c r="Y4" s="96"/>
      <c r="Z4" s="96"/>
      <c r="AA4" s="96"/>
      <c r="AB4" s="96"/>
      <c r="AC4" s="96"/>
      <c r="AD4" s="96"/>
      <c r="AE4" s="97"/>
      <c r="AF4" s="101" t="s">
        <v>2</v>
      </c>
      <c r="AG4" s="102"/>
      <c r="AH4" s="102"/>
      <c r="AI4" s="102"/>
      <c r="AJ4" s="102"/>
      <c r="AK4" s="102"/>
      <c r="AL4" s="102"/>
      <c r="AM4" s="102"/>
      <c r="AN4" s="102"/>
      <c r="AO4" s="102"/>
      <c r="AP4" s="102"/>
      <c r="AQ4" s="102"/>
      <c r="AR4" s="102"/>
      <c r="AS4" s="103"/>
      <c r="AT4" s="107" t="s">
        <v>3</v>
      </c>
      <c r="AU4" s="108"/>
      <c r="AV4" s="111" t="s">
        <v>4</v>
      </c>
      <c r="AW4" s="112"/>
      <c r="AX4" s="112"/>
      <c r="AY4" s="113"/>
    </row>
    <row r="5" spans="1:51" ht="0.75" customHeight="1" thickBot="1" x14ac:dyDescent="0.25">
      <c r="A5" s="93"/>
      <c r="B5" s="94"/>
      <c r="C5" s="94"/>
      <c r="D5" s="94"/>
      <c r="E5" s="94"/>
      <c r="F5" s="94"/>
      <c r="G5" s="94"/>
      <c r="H5" s="94"/>
      <c r="I5" s="94"/>
      <c r="J5" s="93"/>
      <c r="K5" s="93"/>
      <c r="L5" s="93"/>
      <c r="M5" s="93"/>
      <c r="N5" s="93"/>
      <c r="O5" s="7"/>
      <c r="P5" s="7"/>
      <c r="Q5" s="7"/>
      <c r="R5" s="7"/>
      <c r="S5" s="98"/>
      <c r="T5" s="99"/>
      <c r="U5" s="99"/>
      <c r="V5" s="99"/>
      <c r="W5" s="99"/>
      <c r="X5" s="99"/>
      <c r="Y5" s="99"/>
      <c r="Z5" s="99"/>
      <c r="AA5" s="99"/>
      <c r="AB5" s="99"/>
      <c r="AC5" s="99"/>
      <c r="AD5" s="99"/>
      <c r="AE5" s="100"/>
      <c r="AF5" s="104"/>
      <c r="AG5" s="105"/>
      <c r="AH5" s="105"/>
      <c r="AI5" s="105"/>
      <c r="AJ5" s="105"/>
      <c r="AK5" s="105"/>
      <c r="AL5" s="105"/>
      <c r="AM5" s="105"/>
      <c r="AN5" s="105"/>
      <c r="AO5" s="105"/>
      <c r="AP5" s="105"/>
      <c r="AQ5" s="105"/>
      <c r="AR5" s="105"/>
      <c r="AS5" s="106"/>
      <c r="AT5" s="109"/>
      <c r="AU5" s="110"/>
      <c r="AV5" s="114"/>
      <c r="AW5" s="115"/>
      <c r="AX5" s="115"/>
      <c r="AY5" s="116"/>
    </row>
    <row r="6" spans="1:51" ht="9.75" customHeight="1" x14ac:dyDescent="0.2">
      <c r="A6" s="86" t="s">
        <v>5</v>
      </c>
      <c r="B6" s="8"/>
      <c r="C6" s="9"/>
      <c r="D6" s="9"/>
      <c r="E6" s="9"/>
      <c r="F6" s="9"/>
      <c r="G6" s="9"/>
      <c r="H6" s="9"/>
      <c r="I6" s="9"/>
      <c r="J6" s="89" t="s">
        <v>6</v>
      </c>
      <c r="K6" s="89" t="s">
        <v>7</v>
      </c>
      <c r="L6" s="90" t="s">
        <v>8</v>
      </c>
      <c r="M6" s="10"/>
      <c r="N6" s="89" t="s">
        <v>9</v>
      </c>
      <c r="O6" s="133" t="s">
        <v>10</v>
      </c>
      <c r="P6" s="134"/>
      <c r="Q6" s="134"/>
      <c r="R6" s="135"/>
      <c r="S6" s="141" t="s">
        <v>10</v>
      </c>
      <c r="T6" s="142"/>
      <c r="U6" s="142"/>
      <c r="V6" s="143"/>
      <c r="W6" s="11"/>
      <c r="X6" s="12"/>
      <c r="Y6" s="12"/>
      <c r="Z6" s="12"/>
      <c r="AA6" s="12"/>
      <c r="AB6" s="12"/>
      <c r="AC6" s="12"/>
      <c r="AD6" s="12"/>
      <c r="AE6" s="13"/>
      <c r="AF6" s="147" t="s">
        <v>11</v>
      </c>
      <c r="AG6" s="127" t="s">
        <v>12</v>
      </c>
      <c r="AH6" s="124" t="s">
        <v>13</v>
      </c>
      <c r="AI6" s="127" t="s">
        <v>12</v>
      </c>
      <c r="AJ6" s="130" t="s">
        <v>14</v>
      </c>
      <c r="AK6" s="127" t="s">
        <v>12</v>
      </c>
      <c r="AL6" s="130" t="s">
        <v>15</v>
      </c>
      <c r="AM6" s="117" t="s">
        <v>12</v>
      </c>
      <c r="AN6" s="139" t="s">
        <v>16</v>
      </c>
      <c r="AO6" s="117" t="s">
        <v>12</v>
      </c>
      <c r="AP6" s="139" t="s">
        <v>17</v>
      </c>
      <c r="AQ6" s="117" t="s">
        <v>12</v>
      </c>
      <c r="AR6" s="139" t="s">
        <v>18</v>
      </c>
      <c r="AS6" s="155" t="s">
        <v>12</v>
      </c>
      <c r="AT6" s="157" t="s">
        <v>19</v>
      </c>
      <c r="AU6" s="160" t="s">
        <v>20</v>
      </c>
      <c r="AV6" s="121" t="s">
        <v>21</v>
      </c>
      <c r="AW6" s="121" t="s">
        <v>22</v>
      </c>
      <c r="AX6" s="121" t="s">
        <v>23</v>
      </c>
      <c r="AY6" s="121" t="s">
        <v>24</v>
      </c>
    </row>
    <row r="7" spans="1:51" ht="12.75" customHeight="1" thickBot="1" x14ac:dyDescent="0.25">
      <c r="A7" s="87"/>
      <c r="B7" s="14"/>
      <c r="C7" s="14"/>
      <c r="D7" s="14"/>
      <c r="E7" s="14"/>
      <c r="F7" s="14"/>
      <c r="G7" s="14"/>
      <c r="H7" s="14"/>
      <c r="I7" s="14"/>
      <c r="J7" s="89"/>
      <c r="K7" s="89"/>
      <c r="L7" s="90"/>
      <c r="M7" s="10"/>
      <c r="N7" s="89"/>
      <c r="O7" s="136"/>
      <c r="P7" s="137"/>
      <c r="Q7" s="137"/>
      <c r="R7" s="138"/>
      <c r="S7" s="144"/>
      <c r="T7" s="145"/>
      <c r="U7" s="145"/>
      <c r="V7" s="146"/>
      <c r="W7" s="136" t="s">
        <v>25</v>
      </c>
      <c r="X7" s="137"/>
      <c r="Y7" s="137"/>
      <c r="Z7" s="137"/>
      <c r="AA7" s="137"/>
      <c r="AB7" s="137"/>
      <c r="AC7" s="137"/>
      <c r="AD7" s="137"/>
      <c r="AE7" s="138"/>
      <c r="AF7" s="148"/>
      <c r="AG7" s="128"/>
      <c r="AH7" s="125"/>
      <c r="AI7" s="128"/>
      <c r="AJ7" s="131"/>
      <c r="AK7" s="128"/>
      <c r="AL7" s="131"/>
      <c r="AM7" s="118"/>
      <c r="AN7" s="140"/>
      <c r="AO7" s="118"/>
      <c r="AP7" s="140"/>
      <c r="AQ7" s="118"/>
      <c r="AR7" s="140"/>
      <c r="AS7" s="156"/>
      <c r="AT7" s="158"/>
      <c r="AU7" s="161"/>
      <c r="AV7" s="122"/>
      <c r="AW7" s="122"/>
      <c r="AX7" s="122"/>
      <c r="AY7" s="122"/>
    </row>
    <row r="8" spans="1:51" ht="15.75" customHeight="1" thickBot="1" x14ac:dyDescent="0.25">
      <c r="A8" s="87"/>
      <c r="B8" s="14"/>
      <c r="C8" s="14"/>
      <c r="D8" s="14"/>
      <c r="E8" s="14"/>
      <c r="F8" s="14"/>
      <c r="G8" s="14"/>
      <c r="H8" s="14"/>
      <c r="I8" s="14"/>
      <c r="J8" s="89"/>
      <c r="K8" s="89"/>
      <c r="L8" s="90"/>
      <c r="M8" s="10" t="s">
        <v>26</v>
      </c>
      <c r="N8" s="89"/>
      <c r="O8" s="150" t="s">
        <v>27</v>
      </c>
      <c r="P8" s="151"/>
      <c r="Q8" s="151"/>
      <c r="R8" s="152"/>
      <c r="S8" s="150" t="s">
        <v>27</v>
      </c>
      <c r="T8" s="151"/>
      <c r="U8" s="151"/>
      <c r="V8" s="152"/>
      <c r="W8" s="153" t="s">
        <v>28</v>
      </c>
      <c r="X8" s="150" t="s">
        <v>29</v>
      </c>
      <c r="Y8" s="151"/>
      <c r="Z8" s="151"/>
      <c r="AA8" s="152"/>
      <c r="AB8" s="150" t="s">
        <v>30</v>
      </c>
      <c r="AC8" s="151"/>
      <c r="AD8" s="151"/>
      <c r="AE8" s="152"/>
      <c r="AF8" s="148"/>
      <c r="AG8" s="128"/>
      <c r="AH8" s="125"/>
      <c r="AI8" s="128"/>
      <c r="AJ8" s="131"/>
      <c r="AK8" s="128"/>
      <c r="AL8" s="131"/>
      <c r="AM8" s="118"/>
      <c r="AN8" s="140"/>
      <c r="AO8" s="118"/>
      <c r="AP8" s="140"/>
      <c r="AQ8" s="118"/>
      <c r="AR8" s="140"/>
      <c r="AS8" s="156"/>
      <c r="AT8" s="158"/>
      <c r="AU8" s="161"/>
      <c r="AV8" s="122"/>
      <c r="AW8" s="122"/>
      <c r="AX8" s="122"/>
      <c r="AY8" s="122"/>
    </row>
    <row r="9" spans="1:51" ht="25.5" customHeight="1" thickBot="1" x14ac:dyDescent="0.25">
      <c r="A9" s="88"/>
      <c r="B9" s="15"/>
      <c r="C9" s="14"/>
      <c r="D9" s="14"/>
      <c r="E9" s="14"/>
      <c r="F9" s="14"/>
      <c r="G9" s="14"/>
      <c r="H9" s="14"/>
      <c r="I9" s="14"/>
      <c r="J9" s="89"/>
      <c r="K9" s="89"/>
      <c r="L9" s="90"/>
      <c r="M9" s="10"/>
      <c r="N9" s="89"/>
      <c r="O9" s="16" t="s">
        <v>31</v>
      </c>
      <c r="P9" s="16" t="s">
        <v>32</v>
      </c>
      <c r="Q9" s="16"/>
      <c r="R9" s="16" t="s">
        <v>33</v>
      </c>
      <c r="S9" s="16" t="s">
        <v>31</v>
      </c>
      <c r="T9" s="16" t="s">
        <v>32</v>
      </c>
      <c r="U9" s="16"/>
      <c r="V9" s="16" t="s">
        <v>33</v>
      </c>
      <c r="W9" s="154"/>
      <c r="X9" s="17" t="s">
        <v>34</v>
      </c>
      <c r="Y9" s="17" t="s">
        <v>35</v>
      </c>
      <c r="Z9" s="16"/>
      <c r="AA9" s="17" t="s">
        <v>36</v>
      </c>
      <c r="AB9" s="16" t="s">
        <v>37</v>
      </c>
      <c r="AC9" s="16" t="s">
        <v>38</v>
      </c>
      <c r="AD9" s="16" t="s">
        <v>39</v>
      </c>
      <c r="AE9" s="16" t="s">
        <v>40</v>
      </c>
      <c r="AF9" s="149"/>
      <c r="AG9" s="129"/>
      <c r="AH9" s="126"/>
      <c r="AI9" s="129"/>
      <c r="AJ9" s="132"/>
      <c r="AK9" s="128"/>
      <c r="AL9" s="131"/>
      <c r="AM9" s="118"/>
      <c r="AN9" s="140"/>
      <c r="AO9" s="118"/>
      <c r="AP9" s="140"/>
      <c r="AQ9" s="118"/>
      <c r="AR9" s="140"/>
      <c r="AS9" s="156"/>
      <c r="AT9" s="159"/>
      <c r="AU9" s="162"/>
      <c r="AV9" s="123"/>
      <c r="AW9" s="123"/>
      <c r="AX9" s="123"/>
      <c r="AY9" s="123"/>
    </row>
    <row r="10" spans="1:51" ht="81.75" customHeight="1" x14ac:dyDescent="0.2">
      <c r="A10" s="18">
        <v>1</v>
      </c>
      <c r="B10" s="19"/>
      <c r="C10" s="19"/>
      <c r="D10" s="19"/>
      <c r="E10" s="19"/>
      <c r="F10" s="19"/>
      <c r="G10" s="19"/>
      <c r="H10" s="19"/>
      <c r="I10" s="20"/>
      <c r="J10" s="21" t="s">
        <v>41</v>
      </c>
      <c r="K10" s="21" t="s">
        <v>42</v>
      </c>
      <c r="L10" s="22" t="s">
        <v>43</v>
      </c>
      <c r="M10" s="19" t="s">
        <v>44</v>
      </c>
      <c r="N10" s="21" t="s">
        <v>45</v>
      </c>
      <c r="O10" s="23">
        <v>2</v>
      </c>
      <c r="P10" s="24">
        <v>4</v>
      </c>
      <c r="Q10" s="24"/>
      <c r="R10" s="25" t="s">
        <v>46</v>
      </c>
      <c r="S10" s="24"/>
      <c r="T10" s="24"/>
      <c r="U10" s="24"/>
      <c r="V10" s="26"/>
      <c r="W10" s="24" t="s">
        <v>47</v>
      </c>
      <c r="X10" s="24">
        <v>3</v>
      </c>
      <c r="Y10" s="24">
        <v>3</v>
      </c>
      <c r="Z10" s="24"/>
      <c r="AA10" s="27" t="str">
        <f t="shared" ref="AA10:AA12" si="0">IF((Z10)&lt;=3,"Baja",IF(AND((Z10)&gt;=4,(Z10)&lt;=5),"Moderada",IF(AND((Z10)&gt;=6,(Z10)&lt;=7),"Alta",IF(AND((Z10)&gt;=8,(Z10)&lt;=10),"Extrema"))))</f>
        <v>Baja</v>
      </c>
      <c r="AB10" s="28" t="s">
        <v>48</v>
      </c>
      <c r="AC10" s="24" t="s">
        <v>49</v>
      </c>
      <c r="AD10" s="24" t="s">
        <v>50</v>
      </c>
      <c r="AE10" s="24" t="s">
        <v>51</v>
      </c>
      <c r="AF10" s="24" t="s">
        <v>52</v>
      </c>
      <c r="AG10" s="24">
        <v>15</v>
      </c>
      <c r="AH10" s="24" t="s">
        <v>53</v>
      </c>
      <c r="AI10" s="24">
        <v>15</v>
      </c>
      <c r="AJ10" s="29" t="s">
        <v>54</v>
      </c>
      <c r="AK10" s="24">
        <v>0</v>
      </c>
      <c r="AL10" s="24" t="s">
        <v>55</v>
      </c>
      <c r="AM10" s="24">
        <v>15</v>
      </c>
      <c r="AN10" s="24" t="s">
        <v>56</v>
      </c>
      <c r="AO10" s="24">
        <v>15</v>
      </c>
      <c r="AP10" s="24" t="s">
        <v>57</v>
      </c>
      <c r="AQ10" s="24">
        <v>15</v>
      </c>
      <c r="AR10" s="19" t="s">
        <v>58</v>
      </c>
      <c r="AS10" s="24">
        <v>10</v>
      </c>
      <c r="AT10" s="30">
        <f>+AG10+AI10+AK10+AM10+AO10+AQ10+AS10</f>
        <v>85</v>
      </c>
      <c r="AU10" s="31" t="s">
        <v>59</v>
      </c>
      <c r="AV10" s="32" t="s">
        <v>60</v>
      </c>
      <c r="AW10" s="33">
        <v>43964</v>
      </c>
      <c r="AX10" s="32">
        <f>3/12</f>
        <v>0.25</v>
      </c>
      <c r="AY10" s="24" t="s">
        <v>61</v>
      </c>
    </row>
    <row r="11" spans="1:51" ht="134.25" customHeight="1" x14ac:dyDescent="0.2">
      <c r="A11" s="34">
        <v>2</v>
      </c>
      <c r="B11" s="19"/>
      <c r="C11" s="19"/>
      <c r="D11" s="19"/>
      <c r="E11" s="19"/>
      <c r="F11" s="19"/>
      <c r="G11" s="19"/>
      <c r="H11" s="19"/>
      <c r="I11" s="20"/>
      <c r="J11" s="21" t="s">
        <v>62</v>
      </c>
      <c r="K11" s="19" t="s">
        <v>63</v>
      </c>
      <c r="L11" s="22" t="s">
        <v>64</v>
      </c>
      <c r="M11" s="19" t="s">
        <v>44</v>
      </c>
      <c r="N11" s="21" t="s">
        <v>65</v>
      </c>
      <c r="O11" s="23">
        <v>3</v>
      </c>
      <c r="P11" s="24">
        <v>5</v>
      </c>
      <c r="Q11" s="23"/>
      <c r="R11" s="25" t="s">
        <v>46</v>
      </c>
      <c r="S11" s="24"/>
      <c r="T11" s="24"/>
      <c r="U11" s="24"/>
      <c r="V11" s="26"/>
      <c r="W11" s="24" t="s">
        <v>66</v>
      </c>
      <c r="X11" s="24">
        <v>2</v>
      </c>
      <c r="Y11" s="24">
        <v>3</v>
      </c>
      <c r="Z11" s="24"/>
      <c r="AA11" s="25" t="s">
        <v>67</v>
      </c>
      <c r="AB11" s="35" t="str">
        <f>AB10</f>
        <v>Abril
Agosto
Diciembre</v>
      </c>
      <c r="AC11" s="24" t="s">
        <v>68</v>
      </c>
      <c r="AD11" s="24" t="s">
        <v>69</v>
      </c>
      <c r="AE11" s="24" t="s">
        <v>70</v>
      </c>
      <c r="AF11" s="24" t="s">
        <v>71</v>
      </c>
      <c r="AG11" s="24">
        <v>15</v>
      </c>
      <c r="AH11" s="24" t="s">
        <v>69</v>
      </c>
      <c r="AI11" s="24">
        <v>15</v>
      </c>
      <c r="AJ11" s="29" t="s">
        <v>54</v>
      </c>
      <c r="AK11" s="24">
        <v>15</v>
      </c>
      <c r="AL11" s="24" t="s">
        <v>72</v>
      </c>
      <c r="AM11" s="24">
        <v>15</v>
      </c>
      <c r="AN11" s="24" t="s">
        <v>73</v>
      </c>
      <c r="AO11" s="24">
        <v>0</v>
      </c>
      <c r="AP11" s="24" t="s">
        <v>74</v>
      </c>
      <c r="AQ11" s="24">
        <v>15</v>
      </c>
      <c r="AR11" s="24" t="s">
        <v>75</v>
      </c>
      <c r="AS11" s="24">
        <v>10</v>
      </c>
      <c r="AT11" s="30">
        <f t="shared" ref="AT11:AT25" si="1">+AG11+AI11+AK11+AM11+AO11+AQ11+AS11</f>
        <v>85</v>
      </c>
      <c r="AU11" s="31" t="s">
        <v>59</v>
      </c>
      <c r="AV11" s="32" t="s">
        <v>76</v>
      </c>
      <c r="AW11" s="33">
        <v>43964</v>
      </c>
      <c r="AX11" s="32">
        <f>3/12</f>
        <v>0.25</v>
      </c>
      <c r="AY11" s="24" t="s">
        <v>61</v>
      </c>
    </row>
    <row r="12" spans="1:51" ht="164.25" customHeight="1" x14ac:dyDescent="0.2">
      <c r="A12" s="18">
        <v>3</v>
      </c>
      <c r="B12" s="19">
        <v>2</v>
      </c>
      <c r="C12" s="19">
        <v>1</v>
      </c>
      <c r="D12" s="19">
        <v>1</v>
      </c>
      <c r="E12" s="19">
        <v>1</v>
      </c>
      <c r="F12" s="19">
        <v>3</v>
      </c>
      <c r="G12" s="19">
        <v>2</v>
      </c>
      <c r="H12" s="19">
        <v>3</v>
      </c>
      <c r="I12" s="20">
        <f t="shared" ref="I12" si="2">AVERAGE(B12:H12)</f>
        <v>1.8571428571428572</v>
      </c>
      <c r="J12" s="19" t="s">
        <v>77</v>
      </c>
      <c r="K12" s="21" t="s">
        <v>78</v>
      </c>
      <c r="L12" s="22" t="s">
        <v>79</v>
      </c>
      <c r="M12" s="19" t="s">
        <v>44</v>
      </c>
      <c r="N12" s="21" t="s">
        <v>80</v>
      </c>
      <c r="O12" s="36">
        <v>4</v>
      </c>
      <c r="P12" s="37">
        <v>5</v>
      </c>
      <c r="Q12" s="38">
        <f t="shared" ref="Q12" si="3">+O12+P12</f>
        <v>9</v>
      </c>
      <c r="R12" s="39" t="str">
        <f t="shared" ref="R12" si="4">IF((Q12)&lt;=3,"Baja",IF(AND((Q12)&gt;=4,(Q12)&lt;=5),"Moderada",IF(AND((Q12)&gt;=6,(Q12)&lt;=7),"Alta",IF(AND((Q12)&gt;=8,(Q12)&lt;=10),"Extrema"))))</f>
        <v>Extrema</v>
      </c>
      <c r="S12" s="40"/>
      <c r="T12" s="40"/>
      <c r="U12" s="40"/>
      <c r="V12" s="41"/>
      <c r="W12" s="37" t="s">
        <v>81</v>
      </c>
      <c r="X12" s="37">
        <v>3</v>
      </c>
      <c r="Y12" s="37">
        <v>4</v>
      </c>
      <c r="Z12" s="40">
        <f t="shared" ref="Z12" si="5">+X12+Y12</f>
        <v>7</v>
      </c>
      <c r="AA12" s="42" t="str">
        <f t="shared" si="0"/>
        <v>Alta</v>
      </c>
      <c r="AB12" s="28" t="s">
        <v>48</v>
      </c>
      <c r="AC12" s="37" t="s">
        <v>82</v>
      </c>
      <c r="AD12" s="37" t="s">
        <v>83</v>
      </c>
      <c r="AE12" s="37" t="s">
        <v>84</v>
      </c>
      <c r="AF12" s="37" t="s">
        <v>85</v>
      </c>
      <c r="AG12" s="37">
        <v>15</v>
      </c>
      <c r="AH12" s="37" t="s">
        <v>85</v>
      </c>
      <c r="AI12" s="43">
        <v>15</v>
      </c>
      <c r="AJ12" s="29" t="s">
        <v>54</v>
      </c>
      <c r="AK12" s="43">
        <v>0</v>
      </c>
      <c r="AL12" s="37" t="s">
        <v>86</v>
      </c>
      <c r="AM12" s="43">
        <v>15</v>
      </c>
      <c r="AN12" s="37" t="s">
        <v>87</v>
      </c>
      <c r="AO12" s="43">
        <v>15</v>
      </c>
      <c r="AP12" s="37" t="s">
        <v>88</v>
      </c>
      <c r="AQ12" s="43">
        <v>15</v>
      </c>
      <c r="AR12" s="43" t="s">
        <v>89</v>
      </c>
      <c r="AS12" s="43">
        <v>10</v>
      </c>
      <c r="AT12" s="30">
        <f t="shared" si="1"/>
        <v>85</v>
      </c>
      <c r="AU12" s="31" t="s">
        <v>59</v>
      </c>
      <c r="AV12" s="32" t="s">
        <v>90</v>
      </c>
      <c r="AW12" s="33">
        <v>43964</v>
      </c>
      <c r="AX12" s="44">
        <v>0</v>
      </c>
      <c r="AY12" s="24" t="s">
        <v>91</v>
      </c>
    </row>
    <row r="13" spans="1:51" ht="148.5" customHeight="1" x14ac:dyDescent="0.2">
      <c r="A13" s="34">
        <v>4</v>
      </c>
      <c r="J13" s="24" t="s">
        <v>92</v>
      </c>
      <c r="K13" s="45" t="s">
        <v>93</v>
      </c>
      <c r="L13" s="24" t="s">
        <v>94</v>
      </c>
      <c r="M13" s="24" t="s">
        <v>44</v>
      </c>
      <c r="N13" s="46" t="s">
        <v>95</v>
      </c>
      <c r="O13" s="24">
        <v>2</v>
      </c>
      <c r="P13" s="37">
        <v>4</v>
      </c>
      <c r="R13" s="47" t="s">
        <v>46</v>
      </c>
      <c r="W13" s="24" t="s">
        <v>96</v>
      </c>
      <c r="X13" s="48">
        <v>3</v>
      </c>
      <c r="Y13" s="48">
        <v>2</v>
      </c>
      <c r="AA13" s="49" t="s">
        <v>97</v>
      </c>
      <c r="AB13" s="24" t="s">
        <v>48</v>
      </c>
      <c r="AC13" s="24" t="s">
        <v>98</v>
      </c>
      <c r="AD13" s="24" t="s">
        <v>99</v>
      </c>
      <c r="AE13" s="24" t="s">
        <v>100</v>
      </c>
      <c r="AF13" s="37" t="s">
        <v>101</v>
      </c>
      <c r="AG13" s="37">
        <v>15</v>
      </c>
      <c r="AH13" s="37" t="s">
        <v>102</v>
      </c>
      <c r="AI13" s="37">
        <v>15</v>
      </c>
      <c r="AJ13" s="29" t="s">
        <v>54</v>
      </c>
      <c r="AK13" s="43">
        <v>0</v>
      </c>
      <c r="AL13" s="24" t="s">
        <v>103</v>
      </c>
      <c r="AM13" s="43">
        <v>15</v>
      </c>
      <c r="AN13" s="24" t="s">
        <v>104</v>
      </c>
      <c r="AO13" s="43">
        <v>15</v>
      </c>
      <c r="AP13" s="24" t="s">
        <v>105</v>
      </c>
      <c r="AQ13" s="43">
        <v>15</v>
      </c>
      <c r="AR13" s="24" t="s">
        <v>106</v>
      </c>
      <c r="AS13" s="43">
        <v>10</v>
      </c>
      <c r="AT13" s="30">
        <f t="shared" si="1"/>
        <v>85</v>
      </c>
      <c r="AU13" s="31" t="s">
        <v>59</v>
      </c>
      <c r="AV13" s="32" t="s">
        <v>107</v>
      </c>
      <c r="AW13" s="33">
        <v>43964</v>
      </c>
      <c r="AX13" s="44">
        <v>0</v>
      </c>
      <c r="AY13" s="24" t="s">
        <v>108</v>
      </c>
    </row>
    <row r="14" spans="1:51" ht="168" x14ac:dyDescent="0.2">
      <c r="A14" s="18">
        <v>5</v>
      </c>
      <c r="J14" s="50" t="s">
        <v>109</v>
      </c>
      <c r="K14" s="51" t="s">
        <v>110</v>
      </c>
      <c r="L14" s="46" t="s">
        <v>111</v>
      </c>
      <c r="M14" s="24" t="s">
        <v>44</v>
      </c>
      <c r="N14" s="46" t="s">
        <v>112</v>
      </c>
      <c r="O14" s="24">
        <v>4</v>
      </c>
      <c r="P14" s="24">
        <v>5</v>
      </c>
      <c r="R14" s="52" t="s">
        <v>113</v>
      </c>
      <c r="W14" s="4" t="s">
        <v>114</v>
      </c>
      <c r="X14" s="24">
        <v>3</v>
      </c>
      <c r="Y14" s="24">
        <v>4</v>
      </c>
      <c r="Z14" s="24"/>
      <c r="AA14" s="53" t="s">
        <v>115</v>
      </c>
      <c r="AB14" s="24" t="s">
        <v>48</v>
      </c>
      <c r="AC14" s="24" t="s">
        <v>116</v>
      </c>
      <c r="AD14" s="24" t="s">
        <v>117</v>
      </c>
      <c r="AE14" s="24" t="s">
        <v>118</v>
      </c>
      <c r="AF14" s="37" t="s">
        <v>119</v>
      </c>
      <c r="AG14" s="37">
        <v>15</v>
      </c>
      <c r="AH14" s="37" t="s">
        <v>102</v>
      </c>
      <c r="AI14" s="37">
        <v>15</v>
      </c>
      <c r="AJ14" s="29" t="s">
        <v>54</v>
      </c>
      <c r="AK14" s="43">
        <v>0</v>
      </c>
      <c r="AL14" s="24" t="s">
        <v>120</v>
      </c>
      <c r="AM14" s="43">
        <v>5</v>
      </c>
      <c r="AN14" s="24" t="s">
        <v>121</v>
      </c>
      <c r="AO14" s="43">
        <v>15</v>
      </c>
      <c r="AP14" s="24" t="s">
        <v>122</v>
      </c>
      <c r="AQ14" s="43">
        <v>15</v>
      </c>
      <c r="AR14" s="24" t="s">
        <v>123</v>
      </c>
      <c r="AS14" s="43">
        <v>0</v>
      </c>
      <c r="AT14" s="30">
        <f t="shared" si="1"/>
        <v>65</v>
      </c>
      <c r="AU14" s="31" t="s">
        <v>59</v>
      </c>
      <c r="AV14" s="32" t="s">
        <v>124</v>
      </c>
      <c r="AW14" s="33">
        <v>43964</v>
      </c>
      <c r="AX14" s="44">
        <v>0</v>
      </c>
      <c r="AY14" s="24" t="s">
        <v>125</v>
      </c>
    </row>
    <row r="15" spans="1:51" ht="93.75" customHeight="1" x14ac:dyDescent="0.2">
      <c r="A15" s="34">
        <v>6</v>
      </c>
      <c r="J15" s="46" t="s">
        <v>126</v>
      </c>
      <c r="K15" s="46" t="s">
        <v>127</v>
      </c>
      <c r="L15" s="46" t="s">
        <v>128</v>
      </c>
      <c r="M15" s="29" t="s">
        <v>129</v>
      </c>
      <c r="N15" s="54" t="s">
        <v>130</v>
      </c>
      <c r="O15" s="24">
        <v>2</v>
      </c>
      <c r="P15" s="24">
        <v>4</v>
      </c>
      <c r="R15" s="53" t="s">
        <v>131</v>
      </c>
      <c r="W15" s="24" t="s">
        <v>132</v>
      </c>
      <c r="X15" s="55">
        <v>3</v>
      </c>
      <c r="Y15" s="55">
        <v>3</v>
      </c>
      <c r="AA15" s="56" t="s">
        <v>46</v>
      </c>
      <c r="AB15" s="24" t="s">
        <v>48</v>
      </c>
      <c r="AC15" s="24" t="s">
        <v>133</v>
      </c>
      <c r="AD15" s="24" t="s">
        <v>134</v>
      </c>
      <c r="AE15" s="24" t="s">
        <v>135</v>
      </c>
      <c r="AF15" s="37" t="s">
        <v>136</v>
      </c>
      <c r="AG15" s="37">
        <v>15</v>
      </c>
      <c r="AH15" s="37" t="s">
        <v>137</v>
      </c>
      <c r="AI15" s="57">
        <v>15</v>
      </c>
      <c r="AJ15" s="29" t="s">
        <v>54</v>
      </c>
      <c r="AK15" s="43">
        <v>0</v>
      </c>
      <c r="AL15" s="24" t="s">
        <v>138</v>
      </c>
      <c r="AM15" s="43">
        <v>15</v>
      </c>
      <c r="AN15" s="24" t="s">
        <v>139</v>
      </c>
      <c r="AO15" s="43">
        <v>15</v>
      </c>
      <c r="AP15" s="24" t="s">
        <v>140</v>
      </c>
      <c r="AQ15" s="24">
        <v>15</v>
      </c>
      <c r="AR15" s="19" t="s">
        <v>141</v>
      </c>
      <c r="AS15" s="43">
        <v>0</v>
      </c>
      <c r="AT15" s="30">
        <f t="shared" si="1"/>
        <v>75</v>
      </c>
      <c r="AU15" s="31" t="s">
        <v>59</v>
      </c>
      <c r="AV15" s="32" t="s">
        <v>142</v>
      </c>
      <c r="AW15" s="33">
        <v>43964</v>
      </c>
      <c r="AX15" s="44">
        <v>0.25</v>
      </c>
      <c r="AY15" s="24" t="s">
        <v>143</v>
      </c>
    </row>
    <row r="16" spans="1:51" ht="107.25" customHeight="1" x14ac:dyDescent="0.2">
      <c r="A16" s="18">
        <v>7</v>
      </c>
      <c r="J16" s="58" t="s">
        <v>144</v>
      </c>
      <c r="K16" s="58" t="s">
        <v>145</v>
      </c>
      <c r="L16" s="58" t="s">
        <v>146</v>
      </c>
      <c r="M16" s="48" t="s">
        <v>44</v>
      </c>
      <c r="N16" s="58" t="s">
        <v>147</v>
      </c>
      <c r="O16" s="24">
        <v>3</v>
      </c>
      <c r="P16" s="24">
        <v>5</v>
      </c>
      <c r="R16" s="59" t="s">
        <v>148</v>
      </c>
      <c r="W16" s="24" t="s">
        <v>149</v>
      </c>
      <c r="X16" s="24">
        <v>3</v>
      </c>
      <c r="Y16" s="24">
        <v>4</v>
      </c>
      <c r="AA16" s="53" t="s">
        <v>115</v>
      </c>
      <c r="AB16" s="35" t="s">
        <v>48</v>
      </c>
      <c r="AC16" s="24" t="s">
        <v>150</v>
      </c>
      <c r="AD16" s="24" t="s">
        <v>151</v>
      </c>
      <c r="AE16" s="24" t="s">
        <v>152</v>
      </c>
      <c r="AF16" s="37" t="s">
        <v>153</v>
      </c>
      <c r="AG16" s="37">
        <v>15</v>
      </c>
      <c r="AH16" s="37" t="s">
        <v>154</v>
      </c>
      <c r="AI16" s="37">
        <v>15</v>
      </c>
      <c r="AJ16" s="29" t="s">
        <v>54</v>
      </c>
      <c r="AK16" s="43">
        <v>0</v>
      </c>
      <c r="AL16" s="24" t="s">
        <v>155</v>
      </c>
      <c r="AM16" s="43">
        <v>15</v>
      </c>
      <c r="AN16" s="24" t="s">
        <v>156</v>
      </c>
      <c r="AO16" s="43">
        <v>15</v>
      </c>
      <c r="AP16" s="24" t="s">
        <v>157</v>
      </c>
      <c r="AQ16" s="43">
        <v>15</v>
      </c>
      <c r="AR16" s="24" t="s">
        <v>158</v>
      </c>
      <c r="AS16" s="43">
        <v>10</v>
      </c>
      <c r="AT16" s="30">
        <f t="shared" si="1"/>
        <v>85</v>
      </c>
      <c r="AU16" s="31" t="s">
        <v>59</v>
      </c>
      <c r="AV16" s="32" t="s">
        <v>159</v>
      </c>
      <c r="AW16" s="33">
        <v>43964</v>
      </c>
      <c r="AX16" s="44">
        <v>0</v>
      </c>
      <c r="AY16" s="24" t="s">
        <v>160</v>
      </c>
    </row>
    <row r="17" spans="1:51" ht="65.25" customHeight="1" x14ac:dyDescent="0.2">
      <c r="A17" s="163">
        <v>8</v>
      </c>
      <c r="B17" s="43"/>
      <c r="C17" s="43"/>
      <c r="D17" s="43"/>
      <c r="E17" s="43"/>
      <c r="F17" s="43"/>
      <c r="G17" s="43"/>
      <c r="H17" s="43"/>
      <c r="I17" s="43"/>
      <c r="J17" s="166" t="s">
        <v>161</v>
      </c>
      <c r="K17" s="45" t="s">
        <v>162</v>
      </c>
      <c r="L17" s="46" t="s">
        <v>163</v>
      </c>
      <c r="M17" s="166" t="s">
        <v>44</v>
      </c>
      <c r="N17" s="46" t="s">
        <v>164</v>
      </c>
      <c r="O17" s="30">
        <v>2</v>
      </c>
      <c r="P17" s="24">
        <v>5</v>
      </c>
      <c r="R17" s="53" t="s">
        <v>165</v>
      </c>
      <c r="W17" s="29" t="s">
        <v>166</v>
      </c>
      <c r="X17" s="24">
        <v>2</v>
      </c>
      <c r="Y17" s="24">
        <v>4</v>
      </c>
      <c r="AA17" s="47" t="s">
        <v>167</v>
      </c>
      <c r="AB17" s="24" t="s">
        <v>168</v>
      </c>
      <c r="AC17" s="24" t="s">
        <v>169</v>
      </c>
      <c r="AD17" s="24" t="s">
        <v>170</v>
      </c>
      <c r="AE17" s="24" t="s">
        <v>171</v>
      </c>
      <c r="AF17" s="37" t="s">
        <v>172</v>
      </c>
      <c r="AG17" s="37">
        <v>15</v>
      </c>
      <c r="AH17" s="37" t="s">
        <v>173</v>
      </c>
      <c r="AI17" s="37">
        <v>15</v>
      </c>
      <c r="AJ17" s="5" t="s">
        <v>168</v>
      </c>
      <c r="AK17" s="43">
        <v>15</v>
      </c>
      <c r="AL17" s="24" t="s">
        <v>174</v>
      </c>
      <c r="AM17" s="43">
        <v>15</v>
      </c>
      <c r="AN17" s="24" t="s">
        <v>175</v>
      </c>
      <c r="AO17" s="43">
        <v>15</v>
      </c>
      <c r="AP17" s="37" t="s">
        <v>176</v>
      </c>
      <c r="AQ17" s="43">
        <v>15</v>
      </c>
      <c r="AR17" s="43" t="s">
        <v>177</v>
      </c>
      <c r="AS17" s="43">
        <v>10</v>
      </c>
      <c r="AT17" s="30">
        <f t="shared" si="1"/>
        <v>100</v>
      </c>
      <c r="AU17" s="31" t="s">
        <v>178</v>
      </c>
      <c r="AV17" s="32" t="s">
        <v>107</v>
      </c>
      <c r="AW17" s="33">
        <v>43964</v>
      </c>
      <c r="AX17" s="44">
        <v>0</v>
      </c>
      <c r="AY17" s="24" t="s">
        <v>179</v>
      </c>
    </row>
    <row r="18" spans="1:51" ht="120" x14ac:dyDescent="0.2">
      <c r="A18" s="164"/>
      <c r="B18" s="43"/>
      <c r="C18" s="43"/>
      <c r="D18" s="43"/>
      <c r="E18" s="43"/>
      <c r="F18" s="43"/>
      <c r="G18" s="43"/>
      <c r="H18" s="43"/>
      <c r="I18" s="43"/>
      <c r="J18" s="166"/>
      <c r="K18" s="24" t="s">
        <v>180</v>
      </c>
      <c r="L18" s="45" t="s">
        <v>181</v>
      </c>
      <c r="M18" s="166"/>
      <c r="N18" s="46" t="s">
        <v>182</v>
      </c>
      <c r="O18" s="30">
        <v>5</v>
      </c>
      <c r="P18" s="24">
        <v>4</v>
      </c>
      <c r="R18" s="52" t="s">
        <v>113</v>
      </c>
      <c r="W18" s="60" t="s">
        <v>183</v>
      </c>
      <c r="X18" s="24">
        <v>4</v>
      </c>
      <c r="Y18" s="24">
        <v>4</v>
      </c>
      <c r="AA18" s="61" t="s">
        <v>184</v>
      </c>
      <c r="AB18" s="119" t="s">
        <v>48</v>
      </c>
      <c r="AC18" s="30" t="s">
        <v>185</v>
      </c>
      <c r="AD18" s="166" t="s">
        <v>186</v>
      </c>
      <c r="AE18" s="62" t="s">
        <v>187</v>
      </c>
      <c r="AF18" s="37" t="s">
        <v>172</v>
      </c>
      <c r="AG18" s="37">
        <v>15</v>
      </c>
      <c r="AH18" s="37" t="s">
        <v>173</v>
      </c>
      <c r="AI18" s="37">
        <v>15</v>
      </c>
      <c r="AJ18" s="5" t="s">
        <v>54</v>
      </c>
      <c r="AK18" s="43">
        <v>15</v>
      </c>
      <c r="AL18" s="24" t="s">
        <v>188</v>
      </c>
      <c r="AM18" s="43">
        <v>15</v>
      </c>
      <c r="AN18" s="24" t="s">
        <v>189</v>
      </c>
      <c r="AO18" s="43">
        <v>15</v>
      </c>
      <c r="AP18" s="37" t="s">
        <v>190</v>
      </c>
      <c r="AQ18" s="43">
        <v>15</v>
      </c>
      <c r="AR18" s="37" t="s">
        <v>191</v>
      </c>
      <c r="AS18" s="43">
        <v>10</v>
      </c>
      <c r="AT18" s="30">
        <f t="shared" si="1"/>
        <v>100</v>
      </c>
      <c r="AU18" s="31" t="s">
        <v>178</v>
      </c>
      <c r="AV18" s="32" t="s">
        <v>192</v>
      </c>
      <c r="AW18" s="33">
        <v>43964</v>
      </c>
      <c r="AX18" s="44">
        <v>0</v>
      </c>
      <c r="AY18" s="24" t="s">
        <v>193</v>
      </c>
    </row>
    <row r="19" spans="1:51" ht="69" customHeight="1" x14ac:dyDescent="0.2">
      <c r="A19" s="165"/>
      <c r="B19" s="43"/>
      <c r="C19" s="43"/>
      <c r="D19" s="43"/>
      <c r="E19" s="43"/>
      <c r="F19" s="43"/>
      <c r="G19" s="43"/>
      <c r="H19" s="43"/>
      <c r="I19" s="43"/>
      <c r="J19" s="166"/>
      <c r="K19" s="63" t="s">
        <v>194</v>
      </c>
      <c r="L19" s="24" t="s">
        <v>195</v>
      </c>
      <c r="M19" s="166"/>
      <c r="N19" s="46" t="s">
        <v>196</v>
      </c>
      <c r="O19" s="48">
        <v>2</v>
      </c>
      <c r="P19" s="64">
        <v>5</v>
      </c>
      <c r="R19" s="65" t="s">
        <v>184</v>
      </c>
      <c r="W19" s="48" t="s">
        <v>197</v>
      </c>
      <c r="X19" s="48">
        <v>2</v>
      </c>
      <c r="Y19" s="48">
        <v>4</v>
      </c>
      <c r="AA19" s="66" t="s">
        <v>46</v>
      </c>
      <c r="AB19" s="120"/>
      <c r="AC19" s="24" t="s">
        <v>198</v>
      </c>
      <c r="AD19" s="166"/>
      <c r="AE19" s="24" t="s">
        <v>199</v>
      </c>
      <c r="AF19" s="37" t="s">
        <v>172</v>
      </c>
      <c r="AG19" s="37">
        <v>15</v>
      </c>
      <c r="AH19" s="37" t="s">
        <v>173</v>
      </c>
      <c r="AI19" s="37">
        <v>15</v>
      </c>
      <c r="AJ19" s="67" t="s">
        <v>54</v>
      </c>
      <c r="AK19" s="43">
        <v>0</v>
      </c>
      <c r="AL19" s="24" t="s">
        <v>200</v>
      </c>
      <c r="AM19" s="43">
        <v>5</v>
      </c>
      <c r="AN19" s="24" t="s">
        <v>201</v>
      </c>
      <c r="AO19" s="43">
        <v>15</v>
      </c>
      <c r="AP19" s="24" t="s">
        <v>202</v>
      </c>
      <c r="AQ19" s="24">
        <v>15</v>
      </c>
      <c r="AR19" s="24" t="s">
        <v>203</v>
      </c>
      <c r="AS19" s="43">
        <v>10</v>
      </c>
      <c r="AT19" s="30">
        <f t="shared" si="1"/>
        <v>75</v>
      </c>
      <c r="AU19" s="31" t="s">
        <v>59</v>
      </c>
      <c r="AV19" s="32" t="s">
        <v>204</v>
      </c>
      <c r="AW19" s="33">
        <v>43964</v>
      </c>
      <c r="AX19" s="44">
        <v>0</v>
      </c>
      <c r="AY19" s="24" t="s">
        <v>205</v>
      </c>
    </row>
    <row r="20" spans="1:51" ht="114.75" customHeight="1" x14ac:dyDescent="0.2">
      <c r="A20" s="43">
        <v>9</v>
      </c>
      <c r="B20" s="43"/>
      <c r="C20" s="43"/>
      <c r="D20" s="43"/>
      <c r="E20" s="43"/>
      <c r="F20" s="43"/>
      <c r="G20" s="43"/>
      <c r="H20" s="43"/>
      <c r="I20" s="43"/>
      <c r="J20" s="24" t="s">
        <v>206</v>
      </c>
      <c r="K20" s="68" t="s">
        <v>207</v>
      </c>
      <c r="L20" s="46" t="s">
        <v>208</v>
      </c>
      <c r="M20" s="24" t="s">
        <v>129</v>
      </c>
      <c r="N20" s="69" t="s">
        <v>209</v>
      </c>
      <c r="O20" s="24">
        <v>3</v>
      </c>
      <c r="P20" s="24">
        <v>5</v>
      </c>
      <c r="Q20" s="24"/>
      <c r="R20" s="70" t="s">
        <v>113</v>
      </c>
      <c r="S20" s="45"/>
      <c r="T20" s="24"/>
      <c r="U20" s="24"/>
      <c r="V20" s="45"/>
      <c r="W20" s="71" t="s">
        <v>210</v>
      </c>
      <c r="X20" s="24">
        <v>3</v>
      </c>
      <c r="Y20" s="24">
        <v>4</v>
      </c>
      <c r="Z20" s="24"/>
      <c r="AA20" s="53" t="s">
        <v>184</v>
      </c>
      <c r="AB20" s="24" t="str">
        <f>AB18</f>
        <v>Abril
Agosto
Diciembre</v>
      </c>
      <c r="AC20" s="71" t="s">
        <v>211</v>
      </c>
      <c r="AD20" s="71" t="s">
        <v>212</v>
      </c>
      <c r="AE20" s="40" t="s">
        <v>213</v>
      </c>
      <c r="AF20" s="37" t="s">
        <v>214</v>
      </c>
      <c r="AG20" s="37">
        <v>15</v>
      </c>
      <c r="AH20" s="37" t="s">
        <v>215</v>
      </c>
      <c r="AI20" s="37">
        <v>15</v>
      </c>
      <c r="AJ20" s="5" t="s">
        <v>54</v>
      </c>
      <c r="AK20" s="43">
        <v>15</v>
      </c>
      <c r="AL20" s="24" t="s">
        <v>216</v>
      </c>
      <c r="AM20" s="43">
        <v>15</v>
      </c>
      <c r="AN20" s="24" t="s">
        <v>217</v>
      </c>
      <c r="AO20" s="43">
        <v>0</v>
      </c>
      <c r="AP20" s="24" t="s">
        <v>218</v>
      </c>
      <c r="AQ20" s="24">
        <v>15</v>
      </c>
      <c r="AR20" s="24" t="s">
        <v>219</v>
      </c>
      <c r="AS20" s="43">
        <v>10</v>
      </c>
      <c r="AT20" s="30">
        <f t="shared" si="1"/>
        <v>85</v>
      </c>
      <c r="AU20" s="31" t="s">
        <v>59</v>
      </c>
      <c r="AV20" s="32" t="s">
        <v>220</v>
      </c>
      <c r="AW20" s="33">
        <v>43964</v>
      </c>
      <c r="AX20" s="44">
        <v>0.25</v>
      </c>
      <c r="AY20" s="24" t="s">
        <v>61</v>
      </c>
    </row>
    <row r="21" spans="1:51" ht="98.25" customHeight="1" x14ac:dyDescent="0.2">
      <c r="A21" s="72">
        <v>10</v>
      </c>
      <c r="J21" s="48" t="s">
        <v>221</v>
      </c>
      <c r="K21" s="58" t="s">
        <v>222</v>
      </c>
      <c r="L21" s="58" t="s">
        <v>223</v>
      </c>
      <c r="M21" s="48" t="s">
        <v>44</v>
      </c>
      <c r="N21" s="58" t="s">
        <v>224</v>
      </c>
      <c r="O21" s="48">
        <v>1</v>
      </c>
      <c r="P21" s="48">
        <v>5</v>
      </c>
      <c r="Q21" s="48"/>
      <c r="R21" s="73" t="s">
        <v>184</v>
      </c>
      <c r="S21" s="74"/>
      <c r="T21" s="48"/>
      <c r="U21" s="48"/>
      <c r="V21" s="74"/>
      <c r="W21" s="48" t="s">
        <v>225</v>
      </c>
      <c r="X21" s="48">
        <v>1</v>
      </c>
      <c r="Y21" s="48">
        <v>4</v>
      </c>
      <c r="AA21" s="75" t="s">
        <v>46</v>
      </c>
      <c r="AB21" s="48" t="str">
        <f>AB20</f>
        <v>Abril
Agosto
Diciembre</v>
      </c>
      <c r="AC21" s="48" t="s">
        <v>226</v>
      </c>
      <c r="AD21" s="48" t="s">
        <v>227</v>
      </c>
      <c r="AE21" s="48" t="s">
        <v>228</v>
      </c>
      <c r="AF21" s="37" t="s">
        <v>229</v>
      </c>
      <c r="AG21" s="37">
        <v>15</v>
      </c>
      <c r="AH21" s="37" t="s">
        <v>215</v>
      </c>
      <c r="AI21" s="37">
        <v>15</v>
      </c>
      <c r="AJ21" s="76" t="s">
        <v>54</v>
      </c>
      <c r="AK21" s="43">
        <v>15</v>
      </c>
      <c r="AL21" s="24" t="s">
        <v>230</v>
      </c>
      <c r="AM21" s="43">
        <v>15</v>
      </c>
      <c r="AN21" s="24" t="s">
        <v>231</v>
      </c>
      <c r="AO21" s="43">
        <v>0</v>
      </c>
      <c r="AP21" s="24" t="s">
        <v>232</v>
      </c>
      <c r="AQ21" s="24">
        <v>15</v>
      </c>
      <c r="AR21" s="48" t="s">
        <v>228</v>
      </c>
      <c r="AS21" s="43">
        <v>10</v>
      </c>
      <c r="AT21" s="30">
        <f t="shared" si="1"/>
        <v>85</v>
      </c>
      <c r="AU21" s="31" t="s">
        <v>59</v>
      </c>
      <c r="AV21" s="32" t="s">
        <v>233</v>
      </c>
      <c r="AW21" s="33">
        <v>43964</v>
      </c>
      <c r="AX21" s="44">
        <v>0</v>
      </c>
      <c r="AY21" s="24" t="s">
        <v>234</v>
      </c>
    </row>
    <row r="22" spans="1:51" ht="165.75" customHeight="1" x14ac:dyDescent="0.2">
      <c r="A22" s="43">
        <v>11</v>
      </c>
      <c r="B22" s="43"/>
      <c r="C22" s="43"/>
      <c r="D22" s="43"/>
      <c r="E22" s="43"/>
      <c r="F22" s="43"/>
      <c r="G22" s="43"/>
      <c r="H22" s="43"/>
      <c r="I22" s="43"/>
      <c r="J22" s="46" t="s">
        <v>235</v>
      </c>
      <c r="K22" s="45" t="s">
        <v>236</v>
      </c>
      <c r="L22" s="24" t="s">
        <v>237</v>
      </c>
      <c r="M22" s="71" t="s">
        <v>129</v>
      </c>
      <c r="N22" s="69" t="s">
        <v>238</v>
      </c>
      <c r="O22" s="71" t="s">
        <v>239</v>
      </c>
      <c r="P22" s="71" t="s">
        <v>240</v>
      </c>
      <c r="Q22" s="71"/>
      <c r="R22" s="77" t="s">
        <v>148</v>
      </c>
      <c r="S22" s="68"/>
      <c r="T22" s="71"/>
      <c r="U22" s="71"/>
      <c r="V22" s="68"/>
      <c r="W22" s="71" t="s">
        <v>241</v>
      </c>
      <c r="X22" s="71" t="s">
        <v>242</v>
      </c>
      <c r="Y22" s="71" t="s">
        <v>242</v>
      </c>
      <c r="Z22" s="71"/>
      <c r="AA22" s="78" t="s">
        <v>167</v>
      </c>
      <c r="AB22" s="71" t="s">
        <v>243</v>
      </c>
      <c r="AC22" s="71" t="s">
        <v>244</v>
      </c>
      <c r="AD22" s="24" t="s">
        <v>245</v>
      </c>
      <c r="AE22" s="24" t="s">
        <v>246</v>
      </c>
      <c r="AF22" s="37" t="s">
        <v>247</v>
      </c>
      <c r="AG22" s="5">
        <v>15</v>
      </c>
      <c r="AH22" s="37" t="s">
        <v>248</v>
      </c>
      <c r="AI22" s="37">
        <v>15</v>
      </c>
      <c r="AJ22" s="76" t="s">
        <v>243</v>
      </c>
      <c r="AK22" s="43">
        <v>15</v>
      </c>
      <c r="AL22" s="24" t="s">
        <v>249</v>
      </c>
      <c r="AM22" s="43">
        <v>15</v>
      </c>
      <c r="AN22" s="24" t="s">
        <v>250</v>
      </c>
      <c r="AO22" s="43">
        <v>15</v>
      </c>
      <c r="AP22" s="24" t="s">
        <v>251</v>
      </c>
      <c r="AQ22" s="24">
        <v>15</v>
      </c>
      <c r="AR22" s="24" t="s">
        <v>89</v>
      </c>
      <c r="AS22" s="43">
        <v>10</v>
      </c>
      <c r="AT22" s="30">
        <f t="shared" si="1"/>
        <v>100</v>
      </c>
      <c r="AU22" s="31" t="s">
        <v>178</v>
      </c>
      <c r="AV22" s="24" t="s">
        <v>252</v>
      </c>
      <c r="AW22" s="33">
        <v>43964</v>
      </c>
      <c r="AX22" s="44">
        <v>0</v>
      </c>
      <c r="AY22" s="24" t="s">
        <v>253</v>
      </c>
    </row>
    <row r="23" spans="1:51" ht="108.75" customHeight="1" x14ac:dyDescent="0.2">
      <c r="A23" s="72">
        <v>12</v>
      </c>
      <c r="B23" s="43"/>
      <c r="C23" s="43"/>
      <c r="D23" s="43"/>
      <c r="E23" s="43"/>
      <c r="F23" s="43"/>
      <c r="G23" s="43"/>
      <c r="H23" s="43"/>
      <c r="I23" s="43"/>
      <c r="J23" s="48" t="s">
        <v>254</v>
      </c>
      <c r="K23" s="48" t="s">
        <v>255</v>
      </c>
      <c r="L23" s="48" t="s">
        <v>256</v>
      </c>
      <c r="M23" s="48" t="s">
        <v>129</v>
      </c>
      <c r="N23" s="79" t="s">
        <v>257</v>
      </c>
      <c r="O23" s="48">
        <v>5</v>
      </c>
      <c r="P23" s="48">
        <v>5</v>
      </c>
      <c r="Q23" s="24"/>
      <c r="R23" s="80" t="s">
        <v>258</v>
      </c>
      <c r="S23" s="24"/>
      <c r="T23" s="24"/>
      <c r="U23" s="24"/>
      <c r="V23" s="24"/>
      <c r="W23" s="48" t="s">
        <v>259</v>
      </c>
      <c r="X23" s="48">
        <v>5</v>
      </c>
      <c r="Y23" s="48">
        <v>4</v>
      </c>
      <c r="Z23" s="24"/>
      <c r="AA23" s="80" t="s">
        <v>258</v>
      </c>
      <c r="AB23" s="48" t="s">
        <v>243</v>
      </c>
      <c r="AC23" s="48" t="s">
        <v>260</v>
      </c>
      <c r="AD23" s="48" t="s">
        <v>261</v>
      </c>
      <c r="AE23" s="48" t="s">
        <v>262</v>
      </c>
      <c r="AF23" s="37" t="s">
        <v>263</v>
      </c>
      <c r="AG23" s="37">
        <v>15</v>
      </c>
      <c r="AH23" s="37" t="s">
        <v>264</v>
      </c>
      <c r="AI23" s="37">
        <v>15</v>
      </c>
      <c r="AJ23" s="76" t="s">
        <v>243</v>
      </c>
      <c r="AK23" s="43">
        <v>15</v>
      </c>
      <c r="AL23" s="24" t="s">
        <v>265</v>
      </c>
      <c r="AM23" s="43">
        <v>15</v>
      </c>
      <c r="AN23" s="24" t="s">
        <v>266</v>
      </c>
      <c r="AO23" s="43">
        <v>15</v>
      </c>
      <c r="AP23" s="24" t="s">
        <v>267</v>
      </c>
      <c r="AQ23" s="24">
        <v>15</v>
      </c>
      <c r="AR23" s="24" t="s">
        <v>89</v>
      </c>
      <c r="AS23" s="43">
        <v>10</v>
      </c>
      <c r="AT23" s="30">
        <f t="shared" si="1"/>
        <v>100</v>
      </c>
      <c r="AU23" s="24" t="s">
        <v>178</v>
      </c>
      <c r="AV23" s="4" t="s">
        <v>252</v>
      </c>
      <c r="AW23" s="33">
        <v>43964</v>
      </c>
      <c r="AX23" s="81">
        <v>0.25</v>
      </c>
      <c r="AY23" s="24" t="s">
        <v>268</v>
      </c>
    </row>
    <row r="24" spans="1:51" ht="79.5" customHeight="1" x14ac:dyDescent="0.2">
      <c r="A24" s="43">
        <v>13</v>
      </c>
      <c r="J24" s="119" t="s">
        <v>269</v>
      </c>
      <c r="K24" s="45" t="s">
        <v>270</v>
      </c>
      <c r="L24" s="45" t="s">
        <v>271</v>
      </c>
      <c r="M24" s="24" t="s">
        <v>129</v>
      </c>
      <c r="N24" s="46" t="s">
        <v>272</v>
      </c>
      <c r="O24" s="24">
        <v>5</v>
      </c>
      <c r="P24" s="24">
        <v>5</v>
      </c>
      <c r="R24" s="82" t="s">
        <v>258</v>
      </c>
      <c r="W24" s="24" t="s">
        <v>273</v>
      </c>
      <c r="X24" s="45">
        <v>4</v>
      </c>
      <c r="Y24" s="45">
        <v>4</v>
      </c>
      <c r="AA24" s="83" t="s">
        <v>46</v>
      </c>
      <c r="AB24" s="24" t="s">
        <v>243</v>
      </c>
      <c r="AC24" s="24" t="s">
        <v>274</v>
      </c>
      <c r="AD24" s="24" t="s">
        <v>275</v>
      </c>
      <c r="AE24" s="24" t="s">
        <v>276</v>
      </c>
      <c r="AF24" s="37" t="s">
        <v>277</v>
      </c>
      <c r="AG24" s="37">
        <v>15</v>
      </c>
      <c r="AH24" s="37" t="s">
        <v>278</v>
      </c>
      <c r="AI24" s="37">
        <v>15</v>
      </c>
      <c r="AJ24" s="76" t="s">
        <v>243</v>
      </c>
      <c r="AK24" s="43">
        <v>15</v>
      </c>
      <c r="AL24" s="24" t="s">
        <v>279</v>
      </c>
      <c r="AM24" s="43">
        <v>15</v>
      </c>
      <c r="AN24" s="24" t="s">
        <v>280</v>
      </c>
      <c r="AO24" s="43">
        <v>15</v>
      </c>
      <c r="AP24" s="24" t="s">
        <v>281</v>
      </c>
      <c r="AQ24" s="24">
        <v>15</v>
      </c>
      <c r="AR24" s="24" t="s">
        <v>89</v>
      </c>
      <c r="AS24" s="43">
        <v>10</v>
      </c>
      <c r="AT24" s="30">
        <f t="shared" si="1"/>
        <v>100</v>
      </c>
      <c r="AU24" s="24" t="s">
        <v>178</v>
      </c>
      <c r="AV24" s="24" t="s">
        <v>252</v>
      </c>
      <c r="AW24" s="33">
        <v>43964</v>
      </c>
      <c r="AX24" s="44">
        <v>0</v>
      </c>
      <c r="AY24" s="24" t="s">
        <v>282</v>
      </c>
    </row>
    <row r="25" spans="1:51" ht="136.5" customHeight="1" x14ac:dyDescent="0.2">
      <c r="A25" s="43">
        <v>14</v>
      </c>
      <c r="J25" s="120"/>
      <c r="K25" s="45" t="s">
        <v>283</v>
      </c>
      <c r="L25" s="24" t="s">
        <v>284</v>
      </c>
      <c r="M25" s="24" t="s">
        <v>129</v>
      </c>
      <c r="N25" s="46" t="s">
        <v>285</v>
      </c>
      <c r="O25" s="24">
        <v>5</v>
      </c>
      <c r="P25" s="24">
        <v>5</v>
      </c>
      <c r="R25" s="82" t="s">
        <v>258</v>
      </c>
      <c r="W25" s="24" t="s">
        <v>286</v>
      </c>
      <c r="X25" s="24">
        <v>4</v>
      </c>
      <c r="Y25" s="24">
        <v>4</v>
      </c>
      <c r="AA25" s="84" t="s">
        <v>67</v>
      </c>
      <c r="AB25" s="24" t="s">
        <v>48</v>
      </c>
      <c r="AC25" s="24" t="s">
        <v>287</v>
      </c>
      <c r="AD25" s="24" t="s">
        <v>275</v>
      </c>
      <c r="AE25" s="24" t="s">
        <v>288</v>
      </c>
      <c r="AF25" s="37" t="s">
        <v>263</v>
      </c>
      <c r="AG25" s="37">
        <v>15</v>
      </c>
      <c r="AH25" s="37" t="s">
        <v>278</v>
      </c>
      <c r="AI25" s="37">
        <v>15</v>
      </c>
      <c r="AJ25" s="76" t="s">
        <v>54</v>
      </c>
      <c r="AK25" s="43">
        <v>15</v>
      </c>
      <c r="AL25" s="24" t="s">
        <v>289</v>
      </c>
      <c r="AM25" s="43">
        <v>15</v>
      </c>
      <c r="AN25" s="24" t="s">
        <v>290</v>
      </c>
      <c r="AO25" s="43">
        <v>0</v>
      </c>
      <c r="AP25" s="24" t="s">
        <v>291</v>
      </c>
      <c r="AQ25" s="24">
        <v>15</v>
      </c>
      <c r="AR25" s="24" t="s">
        <v>89</v>
      </c>
      <c r="AS25" s="43">
        <v>0</v>
      </c>
      <c r="AT25" s="30">
        <f t="shared" si="1"/>
        <v>75</v>
      </c>
      <c r="AU25" s="24" t="s">
        <v>59</v>
      </c>
      <c r="AV25" s="32" t="s">
        <v>292</v>
      </c>
      <c r="AW25" s="33">
        <v>43964</v>
      </c>
      <c r="AX25" s="85">
        <v>0</v>
      </c>
      <c r="AY25" s="24" t="s">
        <v>293</v>
      </c>
    </row>
  </sheetData>
  <autoFilter ref="A6:AE25">
    <filterColumn colId="14" showButton="0"/>
    <filterColumn colId="15" showButton="0"/>
    <filterColumn colId="16" hiddenButton="1" showButton="0"/>
    <filterColumn colId="18" showButton="0"/>
    <filterColumn colId="19" showButton="0"/>
    <filterColumn colId="20" showButton="0"/>
    <filterColumn colId="22" showButton="0"/>
    <filterColumn colId="23" showButton="0"/>
    <filterColumn colId="24" showButton="0"/>
    <filterColumn colId="25" hiddenButton="1" showButton="0"/>
    <filterColumn colId="26" showButton="0"/>
    <filterColumn colId="27" showButton="0"/>
    <filterColumn colId="28" showButton="0"/>
    <filterColumn colId="29" hiddenButton="1" showButton="0"/>
  </autoFilter>
  <mergeCells count="45">
    <mergeCell ref="A17:A19"/>
    <mergeCell ref="J17:J19"/>
    <mergeCell ref="M17:M19"/>
    <mergeCell ref="AB18:AB19"/>
    <mergeCell ref="AD18:AD19"/>
    <mergeCell ref="AX6:AX9"/>
    <mergeCell ref="AY6:AY9"/>
    <mergeCell ref="W7:AE7"/>
    <mergeCell ref="O8:R8"/>
    <mergeCell ref="S8:V8"/>
    <mergeCell ref="W8:W9"/>
    <mergeCell ref="X8:AA8"/>
    <mergeCell ref="AB8:AE8"/>
    <mergeCell ref="AQ6:AQ9"/>
    <mergeCell ref="AR6:AR9"/>
    <mergeCell ref="AS6:AS9"/>
    <mergeCell ref="AT6:AT9"/>
    <mergeCell ref="AU6:AU9"/>
    <mergeCell ref="AV6:AV9"/>
    <mergeCell ref="AM6:AM9"/>
    <mergeCell ref="AN6:AN9"/>
    <mergeCell ref="AO6:AO9"/>
    <mergeCell ref="J24:J25"/>
    <mergeCell ref="AW6:AW9"/>
    <mergeCell ref="AH6:AH9"/>
    <mergeCell ref="AI6:AI9"/>
    <mergeCell ref="AJ6:AJ9"/>
    <mergeCell ref="AK6:AK9"/>
    <mergeCell ref="AL6:AL9"/>
    <mergeCell ref="O6:R7"/>
    <mergeCell ref="AP6:AP9"/>
    <mergeCell ref="S6:V7"/>
    <mergeCell ref="AF6:AF9"/>
    <mergeCell ref="AG6:AG9"/>
    <mergeCell ref="A2:XFD3"/>
    <mergeCell ref="A4:N5"/>
    <mergeCell ref="S4:AE5"/>
    <mergeCell ref="AF4:AS5"/>
    <mergeCell ref="AT4:AU5"/>
    <mergeCell ref="AV4:AY5"/>
    <mergeCell ref="A6:A9"/>
    <mergeCell ref="J6:J9"/>
    <mergeCell ref="K6:K9"/>
    <mergeCell ref="L6:L9"/>
    <mergeCell ref="N6:N9"/>
  </mergeCells>
  <conditionalFormatting sqref="V10:V12">
    <cfRule type="expression" dxfId="9" priority="8">
      <formula>"si($K$10=Hoja5!$E$4"</formula>
    </cfRule>
    <cfRule type="expression" dxfId="8" priority="9">
      <formula>"si($K$10=Hoja5!$D$4)"</formula>
    </cfRule>
  </conditionalFormatting>
  <conditionalFormatting sqref="R1 AA10:AA12 R4:R1048576">
    <cfRule type="cellIs" dxfId="7" priority="4" operator="equal">
      <formula>"Extrema"</formula>
    </cfRule>
    <cfRule type="cellIs" dxfId="6" priority="5" operator="equal">
      <formula>"alta"</formula>
    </cfRule>
    <cfRule type="cellIs" dxfId="5" priority="6" operator="equal">
      <formula>"Moderada"</formula>
    </cfRule>
    <cfRule type="cellIs" dxfId="4" priority="7" operator="equal">
      <formula>"Baja"</formula>
    </cfRule>
  </conditionalFormatting>
  <conditionalFormatting sqref="V10:V12 AA10:AA12 R10:R12">
    <cfRule type="cellIs" dxfId="3" priority="10" operator="equal">
      <formula>#REF!</formula>
    </cfRule>
  </conditionalFormatting>
  <conditionalFormatting sqref="AU4:AU9">
    <cfRule type="cellIs" dxfId="2" priority="1" operator="equal">
      <formula>"Débil"</formula>
    </cfRule>
    <cfRule type="cellIs" dxfId="1" priority="2" operator="equal">
      <formula>"Moderado"</formula>
    </cfRule>
    <cfRule type="cellIs" dxfId="0" priority="3" operator="equal">
      <formula>"Fuerte"</formula>
    </cfRule>
  </conditionalFormatting>
  <dataValidations count="2">
    <dataValidation type="list" allowBlank="1" showInputMessage="1" showErrorMessage="1" errorTitle="Seleccione una de las opciones " error="_x000a_Seleccion uno de las opciones dadas, si no tiene claridad en la selección consulte la hoja criterios &quot;analisis del riesgo&quot; de este libro_x000a_" sqref="S10:S12 X10:X12 B10:H12">
      <formula1>#REF!</formula1>
    </dataValidation>
    <dataValidation type="list" allowBlank="1" showInputMessage="1" showErrorMessage="1" errorTitle="Seleccione una de las opciones" error="_x000a_Seleccion uno de las opciones dadas, si no tiene claridad en la selección consulte la hoja criterios &quot;analisis del riesgo&quot; de este libro" sqref="T10:U12 P11:P12 Y10:Y12">
      <formula1>#REF!</formula1>
    </dataValidation>
  </dataValidations>
  <pageMargins left="0.7" right="0.7" top="0.75" bottom="0.75" header="0.3" footer="0.3"/>
  <pageSetup paperSize="9" orientation="portrait" horizontalDpi="360" verticalDpi="36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12" sqref="G12"/>
    </sheetView>
  </sheetViews>
  <sheetFormatPr baseColWidth="10" defaultRowHeight="15" x14ac:dyDescent="0.25"/>
  <sheetData>
    <row r="1" spans="1:1" x14ac:dyDescent="0.25">
      <c r="A1">
        <f>50*5</f>
        <v>250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MAPA RIESGO CORRUPCIÒN I AVANCE</vt:lpstr>
      <vt:lpstr>Hoja1</vt:lpstr>
    </vt:vector>
  </TitlesOfParts>
  <Company>TuSoft.org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Control Interno</dc:creator>
  <cp:lastModifiedBy>ASUS</cp:lastModifiedBy>
  <dcterms:created xsi:type="dcterms:W3CDTF">2020-06-01T13:52:13Z</dcterms:created>
  <dcterms:modified xsi:type="dcterms:W3CDTF">2020-09-14T23:04:46Z</dcterms:modified>
</cp:coreProperties>
</file>